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m deng\Downloads\"/>
    </mc:Choice>
  </mc:AlternateContent>
  <bookViews>
    <workbookView xWindow="0" yWindow="0" windowWidth="19200" windowHeight="11595"/>
  </bookViews>
  <sheets>
    <sheet name="2018 FOI Registry_BPSU" sheetId="9" r:id="rId1"/>
    <sheet name="2018 FOI Summary_BPSU" sheetId="14" r:id="rId2"/>
  </sheets>
  <definedNames>
    <definedName name="_xlnm._FilterDatabase" localSheetId="0" hidden="1">'2018 FOI Registry_BPSU'!$A$1:$L$41</definedName>
    <definedName name="_xlnm.Print_Area" localSheetId="1">'2018 FOI Summary_BPSU'!$A$1:$X$7</definedName>
    <definedName name="_xlnm.Print_Titles" localSheetId="0">'2018 FOI Registry_BPSU'!$1:$1</definedName>
  </definedNames>
  <calcPr calcId="152511"/>
</workbook>
</file>

<file path=xl/calcChain.xml><?xml version="1.0" encoding="utf-8"?>
<calcChain xmlns="http://schemas.openxmlformats.org/spreadsheetml/2006/main">
  <c r="W5" i="14" l="1"/>
  <c r="W7" i="14" s="1"/>
  <c r="V5" i="14"/>
  <c r="U5" i="14"/>
  <c r="U7" i="14" s="1"/>
  <c r="T5" i="14"/>
  <c r="T7" i="14" s="1"/>
  <c r="S5" i="14"/>
  <c r="S7" i="14" s="1"/>
  <c r="W4" i="14"/>
  <c r="W6" i="14" s="1"/>
  <c r="V4" i="14"/>
  <c r="V6" i="14" s="1"/>
  <c r="U4" i="14"/>
  <c r="U6" i="14" s="1"/>
  <c r="T4" i="14"/>
  <c r="T6" i="14" s="1"/>
  <c r="S4" i="14"/>
  <c r="S6" i="14" s="1"/>
  <c r="O7" i="14"/>
  <c r="N7" i="14"/>
  <c r="M7" i="14"/>
  <c r="L7" i="14"/>
  <c r="K7" i="14"/>
  <c r="J7" i="14"/>
  <c r="O6" i="14"/>
  <c r="N6" i="14"/>
  <c r="M6" i="14"/>
  <c r="L6" i="14"/>
  <c r="K6" i="14"/>
  <c r="O5" i="14"/>
  <c r="N5" i="14"/>
  <c r="M5" i="14"/>
  <c r="L5" i="14"/>
  <c r="K5" i="14"/>
  <c r="O4" i="14"/>
  <c r="N4" i="14"/>
  <c r="M4" i="14"/>
  <c r="L4" i="14"/>
  <c r="K4" i="14"/>
  <c r="J5" i="14"/>
  <c r="J6" i="14"/>
  <c r="J4" i="14"/>
  <c r="I7" i="14"/>
  <c r="I6" i="14"/>
  <c r="I5" i="14"/>
  <c r="I4" i="14"/>
  <c r="H6" i="14"/>
  <c r="H7" i="14"/>
  <c r="H5" i="14"/>
  <c r="H4" i="14"/>
  <c r="V7" i="14" l="1"/>
  <c r="I79" i="9" l="1"/>
  <c r="I76" i="9"/>
  <c r="I75" i="9"/>
  <c r="I74" i="9"/>
  <c r="I72" i="9"/>
  <c r="I71" i="9"/>
  <c r="I28" i="9"/>
  <c r="I25" i="9"/>
  <c r="I18" i="9"/>
  <c r="I17" i="9"/>
  <c r="I16" i="9"/>
  <c r="I12" i="9"/>
  <c r="I82" i="9" l="1"/>
  <c r="I84" i="9"/>
  <c r="I97" i="9"/>
  <c r="I96" i="9"/>
  <c r="I95" i="9"/>
  <c r="I94" i="9"/>
  <c r="I93" i="9"/>
  <c r="I92" i="9"/>
  <c r="I91" i="9"/>
  <c r="I89" i="9"/>
  <c r="I88" i="9"/>
  <c r="I86" i="9"/>
  <c r="I80" i="9"/>
  <c r="I78" i="9"/>
  <c r="I77" i="9"/>
  <c r="I73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7" i="9"/>
  <c r="I26" i="9"/>
  <c r="I24" i="9"/>
  <c r="I23" i="9"/>
  <c r="I22" i="9"/>
  <c r="I21" i="9"/>
  <c r="I20" i="9"/>
  <c r="I19" i="9"/>
  <c r="I15" i="9"/>
  <c r="I14" i="9"/>
  <c r="I13" i="9"/>
  <c r="I11" i="9"/>
  <c r="I10" i="9"/>
  <c r="I9" i="9"/>
  <c r="I8" i="9"/>
  <c r="I7" i="9"/>
  <c r="I6" i="9"/>
  <c r="I5" i="9"/>
  <c r="I4" i="9"/>
  <c r="I3" i="9"/>
  <c r="I2" i="9"/>
  <c r="P6" i="14" l="1"/>
  <c r="Q6" i="14" s="1"/>
  <c r="P5" i="14"/>
  <c r="Q5" i="14" s="1"/>
  <c r="P7" i="14"/>
  <c r="Q7" i="14" s="1"/>
  <c r="P4" i="14"/>
  <c r="Q4" i="14" s="1"/>
</calcChain>
</file>

<file path=xl/sharedStrings.xml><?xml version="1.0" encoding="utf-8"?>
<sst xmlns="http://schemas.openxmlformats.org/spreadsheetml/2006/main" count="772" uniqueCount="180">
  <si>
    <t>Year-Quarter</t>
  </si>
  <si>
    <t>Tracking Number</t>
  </si>
  <si>
    <t>Request Type</t>
  </si>
  <si>
    <t>Date Received</t>
  </si>
  <si>
    <t>Title of Request</t>
  </si>
  <si>
    <t>Extension?</t>
  </si>
  <si>
    <t>Status</t>
  </si>
  <si>
    <t>Date Finished</t>
  </si>
  <si>
    <t>Days Lapsed</t>
  </si>
  <si>
    <t>Cost</t>
  </si>
  <si>
    <t>Appeal/s filed?</t>
  </si>
  <si>
    <t>Remarks</t>
  </si>
  <si>
    <t>year and quarter of report coverage</t>
  </si>
  <si>
    <t>NO</t>
  </si>
  <si>
    <t>Successful</t>
  </si>
  <si>
    <t>FREE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</si>
  <si>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</si>
  <si>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</si>
  <si>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</si>
  <si>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</si>
  <si>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</si>
  <si>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</si>
  <si>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</si>
  <si>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</si>
  <si>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</si>
  <si>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</si>
  <si>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</si>
  <si>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Proactively Disclosed</t>
  </si>
  <si>
    <t>Partially Successful</t>
  </si>
  <si>
    <t>Info Under Exceptions</t>
  </si>
  <si>
    <t>Info Not Maintained</t>
  </si>
  <si>
    <t>Invalid Request</t>
  </si>
  <si>
    <t>Closed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</si>
  <si>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</si>
  <si>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</si>
  <si>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</si>
  <si>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</si>
  <si>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</si>
  <si>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</si>
  <si>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</si>
  <si>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</si>
  <si>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</si>
  <si>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</si>
  <si>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</si>
  <si>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</si>
  <si>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</si>
  <si>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</si>
  <si>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</si>
  <si>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</si>
  <si>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</si>
  <si>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</si>
  <si>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</si>
  <si>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</si>
  <si>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</si>
  <si>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</si>
  <si>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</si>
  <si>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2018-Q1</t>
  </si>
  <si>
    <t>STANDARD</t>
  </si>
  <si>
    <t>2018-Q2</t>
  </si>
  <si>
    <t>2018-Q3</t>
  </si>
  <si>
    <t>2018-Q4</t>
  </si>
  <si>
    <r>
      <rPr>
        <b/>
        <sz val="9"/>
        <rFont val="Arial"/>
        <family val="2"/>
      </rPr>
      <t>total number of days</t>
    </r>
    <r>
      <rPr>
        <sz val="9"/>
        <color rgb="FF000000"/>
        <rFont val="Arial"/>
        <family val="2"/>
      </rPr>
      <t xml:space="preserve"> </t>
    </r>
    <r>
      <rPr>
        <b/>
        <sz val="9"/>
        <rFont val="Arial"/>
        <family val="2"/>
      </rPr>
      <t>lapsed</t>
    </r>
    <r>
      <rPr>
        <sz val="9"/>
        <color rgb="FF000000"/>
        <rFont val="Arial"/>
        <family val="2"/>
      </rPr>
      <t xml:space="preserve"> over the </t>
    </r>
    <r>
      <rPr>
        <b/>
        <sz val="9"/>
        <rFont val="Arial"/>
        <family val="2"/>
      </rPr>
      <t>total number of processed requests</t>
    </r>
    <r>
      <rPr>
        <sz val="9"/>
        <color rgb="FF000000"/>
        <rFont val="Arial"/>
        <family val="2"/>
      </rPr>
      <t xml:space="preserve"> for the period of coverage (do not include ongoing requests)</t>
    </r>
  </si>
  <si>
    <t>2017-Q1</t>
  </si>
  <si>
    <t>2017-Q2</t>
  </si>
  <si>
    <t>2017-Q3</t>
  </si>
  <si>
    <t>2017-Q4</t>
  </si>
  <si>
    <t>Request to accomplish the attached "Survey Challenges Confronting accredited employees Organizations in Forging a CNA"</t>
  </si>
  <si>
    <t>Request to provide a list of graduates with their contact No. for the SY 2014-2017</t>
  </si>
  <si>
    <t>Reminder on Agency Compliance for FY 2017 PBB</t>
  </si>
  <si>
    <t>Request for list of Graduate from AY 2016-2017 &amp; 2017-2018 with address &amp; contact number</t>
  </si>
  <si>
    <t>comment of Dr. Macaraeg on the request of Fundline for the list of graduates</t>
  </si>
  <si>
    <t>Request for DATA on unfilled Teaching &amp; Non-Teaching Position</t>
  </si>
  <si>
    <t>Request list of nursing graduates &amp; Board Passers</t>
  </si>
  <si>
    <t>Request to Submit Documents</t>
  </si>
  <si>
    <t>Request to Gather Data for their Smart LTE Awareness Campain</t>
  </si>
  <si>
    <t>Request for List of Graduates</t>
  </si>
  <si>
    <t>Request for the  List Of Programs on Courses &amp; The Corresponding Amount Per Unit</t>
  </si>
  <si>
    <t>List of SVUs with outstanding validated fund transforms</t>
  </si>
  <si>
    <t>Request the immediate transfer of the requirements</t>
  </si>
  <si>
    <t xml:space="preserve">Request Updated List of Graduates </t>
  </si>
  <si>
    <t>Request for the complete details of students enrolled in the G.J.</t>
  </si>
  <si>
    <t>Request for List of Enrollment</t>
  </si>
  <si>
    <t>Request list of Graduates</t>
  </si>
  <si>
    <t>Urgent Data Request on Tuition &amp; Other School Fees</t>
  </si>
  <si>
    <t>Request list of graduates</t>
  </si>
  <si>
    <t>Submission of Hand Copies of FY 2017 PBB Forms</t>
  </si>
  <si>
    <t>Request to submit the Audited Financial Reports of the IDG Project</t>
  </si>
  <si>
    <t>Submission of Documents</t>
  </si>
  <si>
    <t>Request to allow to distribute questionare</t>
  </si>
  <si>
    <t>Request for verification of records</t>
  </si>
  <si>
    <t>Submission NBC No. 461 evaluation &amp; Funding req't. to implement cycle 7A</t>
  </si>
  <si>
    <t>Follow up copy of certificate of employment and teaching workload</t>
  </si>
  <si>
    <t>Request to furnish the copy of consolidated 2nd semester grades of iskolar ng batasan beneficiaries</t>
  </si>
  <si>
    <t>Request to submit the list of R&amp;D/E achievers or awardees</t>
  </si>
  <si>
    <t>Certificate of graduate with academic distinction for AY 2017-2018 under ESGP-PA</t>
  </si>
  <si>
    <t>Request for enrollment data</t>
  </si>
  <si>
    <t>Request to furnish printed and sof copy of the documents itemized in the attach list</t>
  </si>
  <si>
    <t>Request for data on ETEEAP</t>
  </si>
  <si>
    <t>Request a masterlist of employees that will serve as basis on matching their MID number</t>
  </si>
  <si>
    <t>Compliance on Online Registration and updating</t>
  </si>
  <si>
    <t>Request to allow Ms. Concepcio to conduct a survey</t>
  </si>
  <si>
    <t>Request for a list of all employees who are under the temporary-permanent status</t>
  </si>
  <si>
    <t>Request for pertinent data from BPSU covering SY 2015-18</t>
  </si>
  <si>
    <t>Requesting a Masterlist of BPSU employee</t>
  </si>
  <si>
    <t>Submission of 2019 budget proposal and other pertinent data</t>
  </si>
  <si>
    <t>To submit the required documents for the project proposed additional roofing dormitory</t>
  </si>
  <si>
    <t>Request for preliminary data and invitation to the regional orientation- workshop on the online asset inventory and management</t>
  </si>
  <si>
    <t>Submission of projects, for possible visit and inspection by the president</t>
  </si>
  <si>
    <t>Urgent data submission of breakdown/ profiles of Job Order and contractual personnel</t>
  </si>
  <si>
    <t>Request for a copy of SUCs Comprehensive Land Use Plan</t>
  </si>
  <si>
    <t>Follow up certificate of employment and copy of teaching/ work load for 1st semester AY 2018-2019</t>
  </si>
  <si>
    <t>Request to dessiminate a copy of the attached data privacy consent form</t>
  </si>
  <si>
    <t>Request to authorize the payroll facility</t>
  </si>
  <si>
    <t>Advance copy of the consolidated billing templates for fee higher education</t>
  </si>
  <si>
    <t>Requesting a student record from different programs AY 2010-2015</t>
  </si>
  <si>
    <t>Urgent submission of additional SUC data</t>
  </si>
  <si>
    <t>Request for Job Posting, Special Recruitment Activity Job Fair Invitations and List of Graduates</t>
  </si>
  <si>
    <t>Request for a copy of the certificate of title of parcel of land located at Orani</t>
  </si>
  <si>
    <t>Urgent request for enrollment data for 1st semester, AY 2015-2016 and 1st Semester AY 2018-2019</t>
  </si>
  <si>
    <t>Enrollment data for 1st Semester, AY2018-2019</t>
  </si>
  <si>
    <t>Submission of list enrolled students for the first semester of AY 2018-2019 for the Assessment of potential beneficiaries included in the Listahan 2.0 of DSWD to avail of Tertiary Education subsidiary</t>
  </si>
  <si>
    <t>Request to provide them candidates for the vacant positions</t>
  </si>
  <si>
    <t>Submission of nominations for the various NAST and DOST awards for 2019</t>
  </si>
  <si>
    <t>Issuance of username and password for HEIs to access the UNIFAST test portal in importing the data for TES applications</t>
  </si>
  <si>
    <t>Follow up on the submission of the required documents of various infrastracture projects implemented by the University for CY2015-2017</t>
  </si>
  <si>
    <t>Requesting an updated list of tuition and other school fees covering two (2) consecutive school year 2017-2018 and 2018-2019</t>
  </si>
  <si>
    <t>Urgent submission of data on tuition and other school fees in SUCs</t>
  </si>
  <si>
    <t>Urgent follow up on free higher Education billings for the 1st Semester AY 2018-2019</t>
  </si>
  <si>
    <t>Annual Higher Education data/ Information collection</t>
  </si>
  <si>
    <t>Request for Data of Student Registration and Graduates</t>
  </si>
  <si>
    <t>Requesting for BPSU estimated Tax Subsidy Requirements for FY 2019-2023</t>
  </si>
  <si>
    <t>Follow-up on the submission of liquidation reports</t>
  </si>
  <si>
    <t>Requesting submission of Interim settlement report</t>
  </si>
  <si>
    <t>Request to Conduct Interview with VP Research, Director of Research and Extension and Faculty Researchers and to provide copies of secondary data</t>
  </si>
  <si>
    <t>Requesting Statistical Data of Students in Tertiary School per Course</t>
  </si>
  <si>
    <t>Request to assist in gathering data by accomplishing attached form</t>
  </si>
  <si>
    <t>Urgent submission of data on other school fees excluded by UNIFAST</t>
  </si>
  <si>
    <t>Request to gather data in BPSU for dissertation</t>
  </si>
  <si>
    <t>Request to allow to take some video footages of ICT Building</t>
  </si>
  <si>
    <t>Request for the earlier submission of COA Audited Financial Reports of liquidation</t>
  </si>
  <si>
    <t>Request to assist in gathering data by accomlishing attached form</t>
  </si>
  <si>
    <t>Request to allow to conduct Survey Questions</t>
  </si>
  <si>
    <t>Requesting for the 1st semester 2018-2019 grades of the scholars</t>
  </si>
  <si>
    <t>18-0004</t>
  </si>
  <si>
    <t>18-00124</t>
  </si>
  <si>
    <t>18-00144</t>
  </si>
  <si>
    <t>18-00174</t>
  </si>
  <si>
    <t>18-00174A</t>
  </si>
  <si>
    <t>18-00231</t>
  </si>
  <si>
    <t>18-00346</t>
  </si>
  <si>
    <t>2049-A</t>
  </si>
  <si>
    <t>2827-A</t>
  </si>
  <si>
    <t>request of the list of program or coursesand the corresponding amount per unit</t>
  </si>
  <si>
    <t>GRAD-MD.COR.2018.0008.RDR</t>
  </si>
  <si>
    <t>Second Trimester Academic Program Evaluation</t>
  </si>
  <si>
    <t>REGI.COR.2018.0013</t>
  </si>
  <si>
    <t>List of Programs and the Corresponding Amount per Unit for Graduate Studies as Requested by the Office of the Skolar ng Bataan</t>
  </si>
  <si>
    <t>Request for the submission of data regarding the complete address, contact number and other information about the students enrolled in the graduate school for the school year 2016 and 2017.</t>
  </si>
  <si>
    <t>SASO.COR.2018.00031LEAV</t>
  </si>
  <si>
    <t>request to furnish the list of Graduating students from the various colleges to finalize the said schedules given by tobiel printing press</t>
  </si>
  <si>
    <t>updating of municipal data and other relevant information from various sectors for 2017</t>
  </si>
  <si>
    <t>request for print-out of transcript of records of students who will participate the PASUC 2017 Regional Culture and the Arts Festival and Competition</t>
  </si>
  <si>
    <t>GRAD-MC.COR.2018.0124.RDR</t>
  </si>
  <si>
    <t>request to attach template to utilize as data banking and reporting for financial matters of the office of the finance management services</t>
  </si>
  <si>
    <t>GRAD-MC.COR.2018.00131.RDR</t>
  </si>
  <si>
    <t>Request for Student Academic Program Evaluation</t>
  </si>
  <si>
    <t>GRAD.MC.COR.2018.00130.RDR</t>
  </si>
  <si>
    <t>Request of Official list Print Outs</t>
  </si>
  <si>
    <t>annual higher education data/information collection</t>
  </si>
  <si>
    <t>3068-A</t>
  </si>
  <si>
    <t>Follow up on Free Higher education billing requirements for the 1st Semester AY 2018-2019</t>
  </si>
  <si>
    <t xml:space="preserve">Request for copies of transcript of records of SCUAA players-Main Campus </t>
  </si>
  <si>
    <t>Request for a copy of list of  BS Architecture  Graduates from Batch 2004 to 2017</t>
  </si>
  <si>
    <t>Urgent submission of pertinent SUC data</t>
  </si>
  <si>
    <t>Request for statistical data of students in tertiary school per degree/course</t>
  </si>
  <si>
    <t>Requesting for the 1st semester A.Y. 2018-2019 grades of the scholars</t>
  </si>
  <si>
    <t>Bataan Penisula State University</t>
  </si>
  <si>
    <t>BPSU</t>
  </si>
  <si>
    <t>SUC</t>
  </si>
  <si>
    <t>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</si>
</sst>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7" formatCode="[$-409]d\-mmm\-yy;@"/>
    <numFmt numFmtId="168" formatCode="[$-409]mmmm\ d\,\ yyyy;@"/>
    <numFmt numFmtId="169" formatCode="00000"/>
  </numFmts>
  <fonts count="15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i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1"/>
      <color theme="1" tint="0.14999847407452621"/>
      <name val="Arial"/>
      <family val="2"/>
    </font>
    <font>
      <sz val="10"/>
      <color rgb="FF000000"/>
      <name val="Arial"/>
      <family val="2"/>
    </font>
    <font>
      <i/>
      <sz val="11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FFC000"/>
        <bgColor rgb="FFD9EAD3"/>
      </patternFill>
    </fill>
    <fill>
      <patternFill patternType="solid">
        <fgColor rgb="FF00B0F0"/>
        <bgColor rgb="FFD9EAD3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3" fillId="0" borderId="0" applyFont="0" applyFill="0" applyBorder="0" applyAlignment="0" applyProtection="0"/>
  </cellStyleXfs>
  <cellXfs count="75">
    <xf numFmtId="0" fontId="0" fillId="0" borderId="0" xfId="0" applyFont="1" applyAlignment="1"/>
    <xf numFmtId="0" fontId="3" fillId="0" borderId="0" xfId="0" applyFont="1" applyAlignment="1">
      <alignment horizontal="center" vertical="top" wrapText="1"/>
    </xf>
    <xf numFmtId="0" fontId="3" fillId="4" borderId="0" xfId="0" applyFont="1" applyFill="1" applyAlignment="1">
      <alignment horizontal="center" wrapText="1"/>
    </xf>
    <xf numFmtId="2" fontId="3" fillId="0" borderId="0" xfId="0" applyNumberFormat="1" applyFont="1" applyAlignment="1">
      <alignment horizontal="center" vertical="top" wrapText="1"/>
    </xf>
    <xf numFmtId="0" fontId="3" fillId="4" borderId="0" xfId="0" applyFont="1" applyFill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top" wrapText="1"/>
    </xf>
    <xf numFmtId="0" fontId="9" fillId="3" borderId="0" xfId="0" applyFont="1" applyFill="1" applyAlignment="1">
      <alignment horizontal="center" vertical="top" wrapText="1"/>
    </xf>
    <xf numFmtId="0" fontId="11" fillId="4" borderId="0" xfId="0" applyFont="1" applyFill="1" applyAlignment="1">
      <alignment horizontal="center" vertical="top" wrapText="1"/>
    </xf>
    <xf numFmtId="0" fontId="10" fillId="0" borderId="0" xfId="0" applyFont="1" applyAlignment="1"/>
    <xf numFmtId="0" fontId="0" fillId="0" borderId="0" xfId="0" applyFont="1" applyBorder="1" applyAlignment="1"/>
    <xf numFmtId="0" fontId="4" fillId="7" borderId="0" xfId="0" applyFont="1" applyFill="1" applyAlignment="1">
      <alignment wrapText="1"/>
    </xf>
    <xf numFmtId="14" fontId="8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right" vertical="top"/>
    </xf>
    <xf numFmtId="0" fontId="8" fillId="0" borderId="1" xfId="0" applyFont="1" applyBorder="1" applyAlignment="1"/>
    <xf numFmtId="0" fontId="8" fillId="0" borderId="1" xfId="0" applyFont="1" applyFill="1" applyBorder="1" applyAlignment="1">
      <alignment horizontal="left" vertical="top" wrapText="1"/>
    </xf>
    <xf numFmtId="0" fontId="0" fillId="0" borderId="0" xfId="0" applyFont="1" applyFill="1" applyBorder="1" applyAlignment="1"/>
    <xf numFmtId="0" fontId="8" fillId="0" borderId="0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right" vertical="top"/>
    </xf>
    <xf numFmtId="0" fontId="8" fillId="0" borderId="1" xfId="0" applyFont="1" applyFill="1" applyBorder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0" fontId="12" fillId="10" borderId="1" xfId="0" applyFont="1" applyFill="1" applyBorder="1" applyAlignment="1">
      <alignment horizontal="left" vertical="top" wrapText="1"/>
    </xf>
    <xf numFmtId="168" fontId="12" fillId="10" borderId="1" xfId="1" applyNumberFormat="1" applyFont="1" applyFill="1" applyBorder="1" applyAlignment="1">
      <alignment horizontal="left" vertical="top" wrapText="1"/>
    </xf>
    <xf numFmtId="0" fontId="12" fillId="10" borderId="1" xfId="1" applyFont="1" applyFill="1" applyBorder="1" applyAlignment="1">
      <alignment horizontal="left" vertical="top" wrapText="1"/>
    </xf>
    <xf numFmtId="0" fontId="12" fillId="0" borderId="1" xfId="1" applyFont="1" applyFill="1" applyBorder="1" applyAlignment="1">
      <alignment horizontal="left" vertical="top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7" fontId="8" fillId="0" borderId="0" xfId="0" applyNumberFormat="1" applyFont="1" applyBorder="1" applyAlignment="1">
      <alignment horizontal="right" vertical="top"/>
    </xf>
    <xf numFmtId="0" fontId="12" fillId="0" borderId="1" xfId="0" applyFont="1" applyBorder="1" applyAlignment="1">
      <alignment horizontal="right" vertical="top" wrapText="1"/>
    </xf>
    <xf numFmtId="0" fontId="12" fillId="10" borderId="1" xfId="0" applyFont="1" applyFill="1" applyBorder="1" applyAlignment="1">
      <alignment horizontal="right" vertical="top" wrapText="1"/>
    </xf>
    <xf numFmtId="0" fontId="12" fillId="10" borderId="1" xfId="1" applyFont="1" applyFill="1" applyBorder="1" applyAlignment="1">
      <alignment horizontal="right" vertical="top" wrapText="1"/>
    </xf>
    <xf numFmtId="0" fontId="12" fillId="0" borderId="1" xfId="1" applyFont="1" applyFill="1" applyBorder="1" applyAlignment="1">
      <alignment horizontal="right" vertical="top" wrapText="1"/>
    </xf>
    <xf numFmtId="0" fontId="5" fillId="0" borderId="0" xfId="0" applyFont="1" applyBorder="1" applyAlignment="1">
      <alignment horizontal="center" vertical="center"/>
    </xf>
    <xf numFmtId="167" fontId="7" fillId="0" borderId="1" xfId="0" applyNumberFormat="1" applyFont="1" applyBorder="1" applyAlignment="1">
      <alignment horizontal="right" vertical="top" wrapText="1"/>
    </xf>
    <xf numFmtId="167" fontId="8" fillId="0" borderId="1" xfId="0" applyNumberFormat="1" applyFont="1" applyBorder="1" applyAlignment="1">
      <alignment horizontal="right" vertical="top" wrapText="1"/>
    </xf>
    <xf numFmtId="169" fontId="8" fillId="0" borderId="1" xfId="0" quotePrefix="1" applyNumberFormat="1" applyFont="1" applyBorder="1" applyAlignment="1">
      <alignment horizontal="right" vertical="top" wrapText="1"/>
    </xf>
    <xf numFmtId="167" fontId="8" fillId="0" borderId="1" xfId="0" applyNumberFormat="1" applyFont="1" applyBorder="1" applyAlignment="1" applyProtection="1">
      <alignment horizontal="right" vertical="top" wrapText="1"/>
    </xf>
    <xf numFmtId="0" fontId="8" fillId="0" borderId="1" xfId="0" quotePrefix="1" applyNumberFormat="1" applyFont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0" fontId="14" fillId="3" borderId="1" xfId="0" applyFont="1" applyFill="1" applyBorder="1" applyAlignment="1">
      <alignment vertical="top" wrapText="1"/>
    </xf>
    <xf numFmtId="0" fontId="8" fillId="0" borderId="1" xfId="0" applyFont="1" applyFill="1" applyBorder="1" applyAlignment="1"/>
    <xf numFmtId="0" fontId="7" fillId="0" borderId="1" xfId="0" applyFont="1" applyBorder="1" applyAlignment="1">
      <alignment horizontal="right" vertical="top" wrapText="1"/>
    </xf>
    <xf numFmtId="0" fontId="8" fillId="0" borderId="0" xfId="0" applyFont="1" applyBorder="1" applyAlignment="1">
      <alignment horizontal="right" vertical="top"/>
    </xf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/>
    <xf numFmtId="169" fontId="7" fillId="0" borderId="1" xfId="2" quotePrefix="1" applyNumberFormat="1" applyFont="1" applyBorder="1" applyAlignment="1">
      <alignment horizontal="right" vertical="top" wrapText="1"/>
    </xf>
    <xf numFmtId="169" fontId="7" fillId="0" borderId="1" xfId="0" quotePrefix="1" applyNumberFormat="1" applyFont="1" applyBorder="1" applyAlignment="1">
      <alignment horizontal="right" vertical="top" wrapText="1"/>
    </xf>
    <xf numFmtId="167" fontId="12" fillId="0" borderId="1" xfId="0" applyNumberFormat="1" applyFont="1" applyBorder="1" applyAlignment="1">
      <alignment horizontal="right" vertical="top" wrapText="1"/>
    </xf>
    <xf numFmtId="167" fontId="12" fillId="10" borderId="1" xfId="0" applyNumberFormat="1" applyFont="1" applyFill="1" applyBorder="1" applyAlignment="1">
      <alignment horizontal="right" vertical="top" wrapText="1"/>
    </xf>
    <xf numFmtId="167" fontId="12" fillId="10" borderId="1" xfId="1" applyNumberFormat="1" applyFont="1" applyFill="1" applyBorder="1" applyAlignment="1">
      <alignment horizontal="right" vertical="top" wrapText="1"/>
    </xf>
    <xf numFmtId="167" fontId="12" fillId="0" borderId="1" xfId="1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3" borderId="1" xfId="0" applyFont="1" applyFill="1" applyBorder="1" applyAlignment="1">
      <alignment horizontal="left" vertical="top" wrapText="1"/>
    </xf>
    <xf numFmtId="0" fontId="0" fillId="0" borderId="0" xfId="0" applyFont="1" applyAlignment="1"/>
    <xf numFmtId="0" fontId="4" fillId="6" borderId="0" xfId="0" applyFont="1" applyFill="1" applyAlignment="1">
      <alignment wrapText="1"/>
    </xf>
    <xf numFmtId="0" fontId="4" fillId="4" borderId="0" xfId="0" applyFont="1" applyFill="1" applyAlignment="1">
      <alignment wrapText="1"/>
    </xf>
    <xf numFmtId="0" fontId="4" fillId="5" borderId="0" xfId="0" applyFont="1" applyFill="1" applyAlignment="1">
      <alignment wrapText="1"/>
    </xf>
    <xf numFmtId="0" fontId="3" fillId="0" borderId="0" xfId="0" applyFont="1" applyFill="1" applyAlignment="1">
      <alignment horizontal="center" vertical="top" wrapText="1"/>
    </xf>
    <xf numFmtId="0" fontId="4" fillId="2" borderId="0" xfId="0" applyFont="1" applyFill="1" applyAlignment="1">
      <alignment wrapText="1"/>
    </xf>
    <xf numFmtId="0" fontId="0" fillId="0" borderId="0" xfId="0" applyFont="1" applyAlignment="1"/>
    <xf numFmtId="0" fontId="4" fillId="6" borderId="0" xfId="0" applyFont="1" applyFill="1" applyAlignment="1">
      <alignment horizontal="center" wrapText="1"/>
    </xf>
    <xf numFmtId="0" fontId="4" fillId="4" borderId="0" xfId="0" applyFont="1" applyFill="1" applyAlignment="1">
      <alignment wrapText="1"/>
    </xf>
    <xf numFmtId="0" fontId="4" fillId="8" borderId="0" xfId="0" applyFont="1" applyFill="1" applyAlignment="1">
      <alignment wrapText="1"/>
    </xf>
    <xf numFmtId="0" fontId="0" fillId="9" borderId="0" xfId="0" applyFont="1" applyFill="1" applyAlignment="1"/>
    <xf numFmtId="0" fontId="4" fillId="5" borderId="0" xfId="0" applyFont="1" applyFill="1" applyAlignment="1">
      <alignment horizontal="center" wrapText="1"/>
    </xf>
    <xf numFmtId="0" fontId="4" fillId="5" borderId="0" xfId="0" applyFont="1" applyFill="1" applyAlignment="1">
      <alignment wrapText="1"/>
    </xf>
    <xf numFmtId="0" fontId="4" fillId="6" borderId="0" xfId="0" applyFont="1" applyFill="1" applyAlignment="1">
      <alignment wrapText="1"/>
    </xf>
  </cellXfs>
  <cellStyles count="3">
    <cellStyle name="Normal" xfId="0" builtinId="0"/>
    <cellStyle name="Normal 2 5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5"/>
  <sheetViews>
    <sheetView tabSelected="1" view="pageLayout" zoomScale="25" zoomScaleNormal="85" zoomScalePageLayoutView="25" workbookViewId="0">
      <selection activeCell="B37" sqref="A37:XFD37"/>
    </sheetView>
  </sheetViews>
  <sheetFormatPr defaultColWidth="14.42578125" defaultRowHeight="15.75" customHeight="1" x14ac:dyDescent="0.2"/>
  <cols>
    <col min="1" max="1" width="15.140625" style="47" customWidth="1"/>
    <col min="2" max="2" width="21.28515625" style="47" customWidth="1"/>
    <col min="3" max="3" width="14.140625" style="48" customWidth="1"/>
    <col min="4" max="4" width="15.28515625" style="31" customWidth="1"/>
    <col min="5" max="5" width="41.140625" style="22" customWidth="1"/>
    <col min="6" max="6" width="12.7109375" style="48" customWidth="1"/>
    <col min="7" max="7" width="30.140625" style="22" customWidth="1"/>
    <col min="8" max="8" width="15.28515625" style="31" customWidth="1"/>
    <col min="9" max="9" width="8.140625" style="59" customWidth="1"/>
    <col min="10" max="10" width="11" style="48" customWidth="1"/>
    <col min="11" max="11" width="11.28515625" style="48" customWidth="1"/>
    <col min="12" max="12" width="24.140625" style="49" customWidth="1"/>
    <col min="13" max="16384" width="14.42578125" style="14"/>
  </cols>
  <sheetData>
    <row r="1" spans="1:12" s="36" customFormat="1" ht="25.5" x14ac:dyDescent="0.2">
      <c r="A1" s="8" t="s">
        <v>0</v>
      </c>
      <c r="B1" s="8" t="s">
        <v>1</v>
      </c>
      <c r="C1" s="8" t="s">
        <v>2</v>
      </c>
      <c r="D1" s="30" t="s">
        <v>3</v>
      </c>
      <c r="E1" s="8" t="s">
        <v>4</v>
      </c>
      <c r="F1" s="8" t="s">
        <v>5</v>
      </c>
      <c r="G1" s="8" t="s">
        <v>6</v>
      </c>
      <c r="H1" s="30" t="s">
        <v>7</v>
      </c>
      <c r="I1" s="9" t="s">
        <v>8</v>
      </c>
      <c r="J1" s="8" t="s">
        <v>9</v>
      </c>
      <c r="K1" s="8" t="s">
        <v>10</v>
      </c>
      <c r="L1" s="8" t="s">
        <v>11</v>
      </c>
    </row>
    <row r="2" spans="1:12" ht="57" x14ac:dyDescent="0.2">
      <c r="A2" s="42" t="s">
        <v>56</v>
      </c>
      <c r="B2" s="32" t="s">
        <v>143</v>
      </c>
      <c r="C2" s="6" t="s">
        <v>57</v>
      </c>
      <c r="D2" s="52">
        <v>43104</v>
      </c>
      <c r="E2" s="25" t="s">
        <v>66</v>
      </c>
      <c r="F2" s="7" t="s">
        <v>13</v>
      </c>
      <c r="G2" s="5" t="s">
        <v>14</v>
      </c>
      <c r="H2" s="54">
        <v>43104</v>
      </c>
      <c r="I2" s="57">
        <f>IF(H2=0,0,(NETWORKDAYS(D2,H2)-1))</f>
        <v>0</v>
      </c>
      <c r="J2" s="6" t="s">
        <v>15</v>
      </c>
      <c r="K2" s="60" t="s">
        <v>13</v>
      </c>
      <c r="L2" s="44"/>
    </row>
    <row r="3" spans="1:12" ht="28.5" x14ac:dyDescent="0.2">
      <c r="A3" s="42" t="s">
        <v>56</v>
      </c>
      <c r="B3" s="32" t="s">
        <v>144</v>
      </c>
      <c r="C3" s="6" t="s">
        <v>57</v>
      </c>
      <c r="D3" s="52">
        <v>43111</v>
      </c>
      <c r="E3" s="25" t="s">
        <v>67</v>
      </c>
      <c r="F3" s="7" t="s">
        <v>13</v>
      </c>
      <c r="G3" s="5" t="s">
        <v>14</v>
      </c>
      <c r="H3" s="54">
        <v>43112</v>
      </c>
      <c r="I3" s="57">
        <f t="shared" ref="I3:I77" si="0">IF(H3=0,0,(NETWORKDAYS(D3,H3)-1))</f>
        <v>1</v>
      </c>
      <c r="J3" s="6" t="s">
        <v>15</v>
      </c>
      <c r="K3" s="60" t="s">
        <v>13</v>
      </c>
      <c r="L3" s="43"/>
    </row>
    <row r="4" spans="1:12" ht="28.5" x14ac:dyDescent="0.2">
      <c r="A4" s="42" t="s">
        <v>56</v>
      </c>
      <c r="B4" s="32" t="s">
        <v>145</v>
      </c>
      <c r="C4" s="6" t="s">
        <v>57</v>
      </c>
      <c r="D4" s="52">
        <v>43112</v>
      </c>
      <c r="E4" s="25" t="s">
        <v>68</v>
      </c>
      <c r="F4" s="7" t="s">
        <v>13</v>
      </c>
      <c r="G4" s="5" t="s">
        <v>14</v>
      </c>
      <c r="H4" s="54">
        <v>43115</v>
      </c>
      <c r="I4" s="57">
        <f t="shared" si="0"/>
        <v>1</v>
      </c>
      <c r="J4" s="6" t="s">
        <v>15</v>
      </c>
      <c r="K4" s="60" t="s">
        <v>13</v>
      </c>
      <c r="L4" s="43"/>
    </row>
    <row r="5" spans="1:12" ht="42.75" x14ac:dyDescent="0.2">
      <c r="A5" s="42" t="s">
        <v>56</v>
      </c>
      <c r="B5" s="32" t="s">
        <v>146</v>
      </c>
      <c r="C5" s="6" t="s">
        <v>57</v>
      </c>
      <c r="D5" s="52">
        <v>43115</v>
      </c>
      <c r="E5" s="25" t="s">
        <v>69</v>
      </c>
      <c r="F5" s="7" t="s">
        <v>13</v>
      </c>
      <c r="G5" s="5" t="s">
        <v>14</v>
      </c>
      <c r="H5" s="54">
        <v>43117</v>
      </c>
      <c r="I5" s="57">
        <f t="shared" si="0"/>
        <v>2</v>
      </c>
      <c r="J5" s="6" t="s">
        <v>15</v>
      </c>
      <c r="K5" s="60" t="s">
        <v>13</v>
      </c>
      <c r="L5" s="43"/>
    </row>
    <row r="6" spans="1:12" ht="28.5" x14ac:dyDescent="0.2">
      <c r="A6" s="42" t="s">
        <v>56</v>
      </c>
      <c r="B6" s="32" t="s">
        <v>147</v>
      </c>
      <c r="C6" s="6" t="s">
        <v>57</v>
      </c>
      <c r="D6" s="52">
        <v>43117</v>
      </c>
      <c r="E6" s="25" t="s">
        <v>70</v>
      </c>
      <c r="F6" s="7" t="s">
        <v>13</v>
      </c>
      <c r="G6" s="5" t="s">
        <v>14</v>
      </c>
      <c r="H6" s="54">
        <v>43117</v>
      </c>
      <c r="I6" s="57">
        <f t="shared" si="0"/>
        <v>0</v>
      </c>
      <c r="J6" s="6" t="s">
        <v>15</v>
      </c>
      <c r="K6" s="60" t="s">
        <v>13</v>
      </c>
      <c r="L6" s="43"/>
    </row>
    <row r="7" spans="1:12" ht="28.5" x14ac:dyDescent="0.2">
      <c r="A7" s="42" t="s">
        <v>56</v>
      </c>
      <c r="B7" s="32" t="s">
        <v>148</v>
      </c>
      <c r="C7" s="6" t="s">
        <v>57</v>
      </c>
      <c r="D7" s="52">
        <v>43119</v>
      </c>
      <c r="E7" s="25" t="s">
        <v>71</v>
      </c>
      <c r="F7" s="7" t="s">
        <v>13</v>
      </c>
      <c r="G7" s="5" t="s">
        <v>14</v>
      </c>
      <c r="H7" s="54">
        <v>43122</v>
      </c>
      <c r="I7" s="57">
        <f t="shared" si="0"/>
        <v>1</v>
      </c>
      <c r="J7" s="6" t="s">
        <v>15</v>
      </c>
      <c r="K7" s="60" t="s">
        <v>13</v>
      </c>
      <c r="L7" s="43"/>
    </row>
    <row r="8" spans="1:12" ht="28.5" x14ac:dyDescent="0.2">
      <c r="A8" s="42" t="s">
        <v>56</v>
      </c>
      <c r="B8" s="32" t="s">
        <v>149</v>
      </c>
      <c r="C8" s="6" t="s">
        <v>57</v>
      </c>
      <c r="D8" s="52">
        <v>43130</v>
      </c>
      <c r="E8" s="25" t="s">
        <v>72</v>
      </c>
      <c r="F8" s="7" t="s">
        <v>13</v>
      </c>
      <c r="G8" s="5" t="s">
        <v>14</v>
      </c>
      <c r="H8" s="54">
        <v>43130</v>
      </c>
      <c r="I8" s="57">
        <f t="shared" si="0"/>
        <v>0</v>
      </c>
      <c r="J8" s="6" t="s">
        <v>15</v>
      </c>
      <c r="K8" s="60" t="s">
        <v>13</v>
      </c>
      <c r="L8" s="43"/>
    </row>
    <row r="9" spans="1:12" ht="14.25" x14ac:dyDescent="0.2">
      <c r="A9" s="42" t="s">
        <v>56</v>
      </c>
      <c r="B9" s="33">
        <v>475</v>
      </c>
      <c r="C9" s="6" t="s">
        <v>57</v>
      </c>
      <c r="D9" s="53">
        <v>43143</v>
      </c>
      <c r="E9" s="26" t="s">
        <v>73</v>
      </c>
      <c r="F9" s="7" t="s">
        <v>13</v>
      </c>
      <c r="G9" s="5" t="s">
        <v>14</v>
      </c>
      <c r="H9" s="54">
        <v>43143</v>
      </c>
      <c r="I9" s="57">
        <f t="shared" si="0"/>
        <v>0</v>
      </c>
      <c r="J9" s="6" t="s">
        <v>15</v>
      </c>
      <c r="K9" s="60" t="s">
        <v>13</v>
      </c>
      <c r="L9" s="43"/>
    </row>
    <row r="10" spans="1:12" ht="28.5" x14ac:dyDescent="0.2">
      <c r="A10" s="42" t="s">
        <v>56</v>
      </c>
      <c r="B10" s="33">
        <v>484</v>
      </c>
      <c r="C10" s="6" t="s">
        <v>57</v>
      </c>
      <c r="D10" s="53">
        <v>43143</v>
      </c>
      <c r="E10" s="26" t="s">
        <v>74</v>
      </c>
      <c r="F10" s="7" t="s">
        <v>13</v>
      </c>
      <c r="G10" s="5" t="s">
        <v>14</v>
      </c>
      <c r="H10" s="54">
        <v>43143</v>
      </c>
      <c r="I10" s="57">
        <f t="shared" si="0"/>
        <v>0</v>
      </c>
      <c r="J10" s="6" t="s">
        <v>15</v>
      </c>
      <c r="K10" s="60" t="s">
        <v>13</v>
      </c>
      <c r="L10" s="43"/>
    </row>
    <row r="11" spans="1:12" ht="14.25" x14ac:dyDescent="0.2">
      <c r="A11" s="42" t="s">
        <v>56</v>
      </c>
      <c r="B11" s="33">
        <v>528</v>
      </c>
      <c r="C11" s="6" t="s">
        <v>57</v>
      </c>
      <c r="D11" s="53">
        <v>43145</v>
      </c>
      <c r="E11" s="26" t="s">
        <v>75</v>
      </c>
      <c r="F11" s="7" t="s">
        <v>13</v>
      </c>
      <c r="G11" s="5" t="s">
        <v>14</v>
      </c>
      <c r="H11" s="54">
        <v>43146</v>
      </c>
      <c r="I11" s="57">
        <f t="shared" si="0"/>
        <v>1</v>
      </c>
      <c r="J11" s="6" t="s">
        <v>15</v>
      </c>
      <c r="K11" s="60" t="s">
        <v>13</v>
      </c>
      <c r="L11" s="19"/>
    </row>
    <row r="12" spans="1:12" ht="42.75" x14ac:dyDescent="0.2">
      <c r="A12" s="42" t="s">
        <v>56</v>
      </c>
      <c r="B12" s="50">
        <v>548</v>
      </c>
      <c r="C12" s="6" t="s">
        <v>57</v>
      </c>
      <c r="D12" s="37">
        <v>43150</v>
      </c>
      <c r="E12" s="6" t="s">
        <v>152</v>
      </c>
      <c r="F12" s="7" t="s">
        <v>13</v>
      </c>
      <c r="G12" s="5" t="s">
        <v>14</v>
      </c>
      <c r="H12" s="37">
        <v>43151</v>
      </c>
      <c r="I12" s="57">
        <f t="shared" si="0"/>
        <v>1</v>
      </c>
      <c r="J12" s="6" t="s">
        <v>15</v>
      </c>
      <c r="K12" s="60" t="s">
        <v>13</v>
      </c>
      <c r="L12" s="44"/>
    </row>
    <row r="13" spans="1:12" ht="42.75" x14ac:dyDescent="0.2">
      <c r="A13" s="42" t="s">
        <v>56</v>
      </c>
      <c r="B13" s="33">
        <v>548</v>
      </c>
      <c r="C13" s="6" t="s">
        <v>57</v>
      </c>
      <c r="D13" s="53">
        <v>43150</v>
      </c>
      <c r="E13" s="26" t="s">
        <v>76</v>
      </c>
      <c r="F13" s="7" t="s">
        <v>13</v>
      </c>
      <c r="G13" s="5" t="s">
        <v>14</v>
      </c>
      <c r="H13" s="54">
        <v>43151</v>
      </c>
      <c r="I13" s="57">
        <f t="shared" si="0"/>
        <v>1</v>
      </c>
      <c r="J13" s="6" t="s">
        <v>15</v>
      </c>
      <c r="K13" s="60" t="s">
        <v>13</v>
      </c>
      <c r="L13" s="19"/>
    </row>
    <row r="14" spans="1:12" ht="28.5" x14ac:dyDescent="0.2">
      <c r="A14" s="42" t="s">
        <v>56</v>
      </c>
      <c r="B14" s="33">
        <v>595</v>
      </c>
      <c r="C14" s="6" t="s">
        <v>57</v>
      </c>
      <c r="D14" s="53">
        <v>43152</v>
      </c>
      <c r="E14" s="26" t="s">
        <v>77</v>
      </c>
      <c r="F14" s="7" t="s">
        <v>13</v>
      </c>
      <c r="G14" s="5" t="s">
        <v>14</v>
      </c>
      <c r="H14" s="54">
        <v>43153</v>
      </c>
      <c r="I14" s="57">
        <f t="shared" si="0"/>
        <v>1</v>
      </c>
      <c r="J14" s="6" t="s">
        <v>15</v>
      </c>
      <c r="K14" s="60" t="s">
        <v>13</v>
      </c>
      <c r="L14" s="19"/>
    </row>
    <row r="15" spans="1:12" ht="28.5" x14ac:dyDescent="0.2">
      <c r="A15" s="42" t="s">
        <v>56</v>
      </c>
      <c r="B15" s="33">
        <v>598</v>
      </c>
      <c r="C15" s="6" t="s">
        <v>57</v>
      </c>
      <c r="D15" s="53">
        <v>43153</v>
      </c>
      <c r="E15" s="26" t="s">
        <v>78</v>
      </c>
      <c r="F15" s="7" t="s">
        <v>13</v>
      </c>
      <c r="G15" s="5" t="s">
        <v>14</v>
      </c>
      <c r="H15" s="54">
        <v>43153</v>
      </c>
      <c r="I15" s="57">
        <f t="shared" si="0"/>
        <v>0</v>
      </c>
      <c r="J15" s="6" t="s">
        <v>15</v>
      </c>
      <c r="K15" s="60" t="s">
        <v>13</v>
      </c>
      <c r="L15" s="19"/>
    </row>
    <row r="16" spans="1:12" ht="42.75" x14ac:dyDescent="0.2">
      <c r="A16" s="42" t="s">
        <v>56</v>
      </c>
      <c r="B16" s="39" t="s">
        <v>153</v>
      </c>
      <c r="C16" s="6" t="s">
        <v>57</v>
      </c>
      <c r="D16" s="38">
        <v>43158</v>
      </c>
      <c r="E16" s="6" t="s">
        <v>154</v>
      </c>
      <c r="F16" s="7" t="s">
        <v>13</v>
      </c>
      <c r="G16" s="5" t="s">
        <v>14</v>
      </c>
      <c r="H16" s="38">
        <v>43158</v>
      </c>
      <c r="I16" s="57">
        <f t="shared" si="0"/>
        <v>0</v>
      </c>
      <c r="J16" s="6" t="s">
        <v>15</v>
      </c>
      <c r="K16" s="60" t="s">
        <v>13</v>
      </c>
      <c r="L16" s="43"/>
    </row>
    <row r="17" spans="1:12" ht="57" x14ac:dyDescent="0.2">
      <c r="A17" s="42" t="s">
        <v>56</v>
      </c>
      <c r="B17" s="51" t="s">
        <v>155</v>
      </c>
      <c r="C17" s="7" t="s">
        <v>57</v>
      </c>
      <c r="D17" s="37">
        <v>43159</v>
      </c>
      <c r="E17" s="7" t="s">
        <v>156</v>
      </c>
      <c r="F17" s="7" t="s">
        <v>13</v>
      </c>
      <c r="G17" s="5" t="s">
        <v>14</v>
      </c>
      <c r="H17" s="37">
        <v>43160</v>
      </c>
      <c r="I17" s="57">
        <f t="shared" si="0"/>
        <v>1</v>
      </c>
      <c r="J17" s="7" t="s">
        <v>15</v>
      </c>
      <c r="K17" s="60" t="s">
        <v>13</v>
      </c>
      <c r="L17" s="43"/>
    </row>
    <row r="18" spans="1:12" ht="71.25" x14ac:dyDescent="0.2">
      <c r="A18" s="42" t="s">
        <v>56</v>
      </c>
      <c r="B18" s="39"/>
      <c r="C18" s="6" t="s">
        <v>57</v>
      </c>
      <c r="D18" s="38">
        <v>43160</v>
      </c>
      <c r="E18" s="6" t="s">
        <v>157</v>
      </c>
      <c r="F18" s="7" t="s">
        <v>13</v>
      </c>
      <c r="G18" s="5" t="s">
        <v>14</v>
      </c>
      <c r="H18" s="38">
        <v>43160</v>
      </c>
      <c r="I18" s="57">
        <f t="shared" si="0"/>
        <v>0</v>
      </c>
      <c r="J18" s="6" t="s">
        <v>15</v>
      </c>
      <c r="K18" s="60" t="s">
        <v>13</v>
      </c>
      <c r="L18" s="43"/>
    </row>
    <row r="19" spans="1:12" ht="36" customHeight="1" x14ac:dyDescent="0.2">
      <c r="A19" s="42" t="s">
        <v>56</v>
      </c>
      <c r="B19" s="33">
        <v>668</v>
      </c>
      <c r="C19" s="17" t="s">
        <v>57</v>
      </c>
      <c r="D19" s="53">
        <v>43160</v>
      </c>
      <c r="E19" s="26" t="s">
        <v>79</v>
      </c>
      <c r="F19" s="17" t="s">
        <v>13</v>
      </c>
      <c r="G19" s="5" t="s">
        <v>14</v>
      </c>
      <c r="H19" s="54">
        <v>43160</v>
      </c>
      <c r="I19" s="57">
        <f t="shared" si="0"/>
        <v>0</v>
      </c>
      <c r="J19" s="17" t="s">
        <v>15</v>
      </c>
      <c r="K19" s="60" t="s">
        <v>13</v>
      </c>
      <c r="L19" s="19"/>
    </row>
    <row r="20" spans="1:12" ht="28.5" x14ac:dyDescent="0.2">
      <c r="A20" s="42" t="s">
        <v>56</v>
      </c>
      <c r="B20" s="33">
        <v>676</v>
      </c>
      <c r="C20" s="6" t="s">
        <v>57</v>
      </c>
      <c r="D20" s="53">
        <v>43160</v>
      </c>
      <c r="E20" s="26" t="s">
        <v>80</v>
      </c>
      <c r="F20" s="7" t="s">
        <v>13</v>
      </c>
      <c r="G20" s="5" t="s">
        <v>14</v>
      </c>
      <c r="H20" s="54">
        <v>43160</v>
      </c>
      <c r="I20" s="57">
        <f t="shared" si="0"/>
        <v>0</v>
      </c>
      <c r="J20" s="6" t="s">
        <v>15</v>
      </c>
      <c r="K20" s="60" t="s">
        <v>13</v>
      </c>
      <c r="L20" s="19"/>
    </row>
    <row r="21" spans="1:12" ht="45" customHeight="1" x14ac:dyDescent="0.2">
      <c r="A21" s="42" t="s">
        <v>56</v>
      </c>
      <c r="B21" s="33">
        <v>739</v>
      </c>
      <c r="C21" s="17" t="s">
        <v>57</v>
      </c>
      <c r="D21" s="53">
        <v>43165</v>
      </c>
      <c r="E21" s="26" t="s">
        <v>81</v>
      </c>
      <c r="F21" s="7" t="s">
        <v>13</v>
      </c>
      <c r="G21" s="5" t="s">
        <v>14</v>
      </c>
      <c r="H21" s="54">
        <v>43166</v>
      </c>
      <c r="I21" s="57">
        <f t="shared" si="0"/>
        <v>1</v>
      </c>
      <c r="J21" s="6" t="s">
        <v>15</v>
      </c>
      <c r="K21" s="60" t="s">
        <v>13</v>
      </c>
      <c r="L21" s="19"/>
    </row>
    <row r="22" spans="1:12" ht="14.25" x14ac:dyDescent="0.2">
      <c r="A22" s="42" t="s">
        <v>56</v>
      </c>
      <c r="B22" s="33">
        <v>942</v>
      </c>
      <c r="C22" s="6" t="s">
        <v>57</v>
      </c>
      <c r="D22" s="54">
        <v>43181</v>
      </c>
      <c r="E22" s="27" t="s">
        <v>82</v>
      </c>
      <c r="F22" s="7" t="s">
        <v>13</v>
      </c>
      <c r="G22" s="5" t="s">
        <v>14</v>
      </c>
      <c r="H22" s="54">
        <v>43181</v>
      </c>
      <c r="I22" s="57">
        <f t="shared" si="0"/>
        <v>0</v>
      </c>
      <c r="J22" s="6" t="s">
        <v>15</v>
      </c>
      <c r="K22" s="60" t="s">
        <v>13</v>
      </c>
      <c r="L22" s="19"/>
    </row>
    <row r="23" spans="1:12" ht="28.5" x14ac:dyDescent="0.2">
      <c r="A23" s="42" t="s">
        <v>56</v>
      </c>
      <c r="B23" s="33">
        <v>956</v>
      </c>
      <c r="C23" s="6" t="s">
        <v>57</v>
      </c>
      <c r="D23" s="54">
        <v>43182</v>
      </c>
      <c r="E23" s="27" t="s">
        <v>83</v>
      </c>
      <c r="F23" s="7" t="s">
        <v>13</v>
      </c>
      <c r="G23" s="5" t="s">
        <v>14</v>
      </c>
      <c r="H23" s="54">
        <v>43182</v>
      </c>
      <c r="I23" s="57">
        <f t="shared" si="0"/>
        <v>0</v>
      </c>
      <c r="J23" s="6" t="s">
        <v>15</v>
      </c>
      <c r="K23" s="60" t="s">
        <v>13</v>
      </c>
      <c r="L23" s="19"/>
    </row>
    <row r="24" spans="1:12" ht="14.25" x14ac:dyDescent="0.2">
      <c r="A24" s="42" t="s">
        <v>56</v>
      </c>
      <c r="B24" s="33">
        <v>980</v>
      </c>
      <c r="C24" s="6" t="s">
        <v>57</v>
      </c>
      <c r="D24" s="54">
        <v>43186</v>
      </c>
      <c r="E24" s="27" t="s">
        <v>84</v>
      </c>
      <c r="F24" s="7" t="s">
        <v>13</v>
      </c>
      <c r="G24" s="5" t="s">
        <v>14</v>
      </c>
      <c r="H24" s="54">
        <v>43186</v>
      </c>
      <c r="I24" s="57">
        <f t="shared" si="0"/>
        <v>0</v>
      </c>
      <c r="J24" s="6" t="s">
        <v>15</v>
      </c>
      <c r="K24" s="60" t="s">
        <v>13</v>
      </c>
      <c r="L24" s="19"/>
    </row>
    <row r="25" spans="1:12" ht="57" x14ac:dyDescent="0.2">
      <c r="A25" s="42" t="s">
        <v>56</v>
      </c>
      <c r="B25" s="39" t="s">
        <v>158</v>
      </c>
      <c r="C25" s="6" t="s">
        <v>57</v>
      </c>
      <c r="D25" s="38">
        <v>43187</v>
      </c>
      <c r="E25" s="6" t="s">
        <v>159</v>
      </c>
      <c r="F25" s="7" t="s">
        <v>13</v>
      </c>
      <c r="G25" s="5" t="s">
        <v>14</v>
      </c>
      <c r="H25" s="38">
        <v>43187</v>
      </c>
      <c r="I25" s="57">
        <f t="shared" si="0"/>
        <v>0</v>
      </c>
      <c r="J25" s="6" t="s">
        <v>15</v>
      </c>
      <c r="K25" s="60" t="s">
        <v>13</v>
      </c>
      <c r="L25" s="43"/>
    </row>
    <row r="26" spans="1:12" ht="28.5" x14ac:dyDescent="0.2">
      <c r="A26" s="18" t="s">
        <v>58</v>
      </c>
      <c r="B26" s="33">
        <v>1135</v>
      </c>
      <c r="C26" s="6" t="s">
        <v>57</v>
      </c>
      <c r="D26" s="54">
        <v>43201</v>
      </c>
      <c r="E26" s="27" t="s">
        <v>85</v>
      </c>
      <c r="F26" s="7" t="s">
        <v>13</v>
      </c>
      <c r="G26" s="5" t="s">
        <v>14</v>
      </c>
      <c r="H26" s="54">
        <v>43201</v>
      </c>
      <c r="I26" s="57">
        <f t="shared" si="0"/>
        <v>0</v>
      </c>
      <c r="J26" s="6" t="s">
        <v>15</v>
      </c>
      <c r="K26" s="60" t="s">
        <v>13</v>
      </c>
      <c r="L26" s="19"/>
    </row>
    <row r="27" spans="1:12" ht="28.5" x14ac:dyDescent="0.2">
      <c r="A27" s="18" t="s">
        <v>58</v>
      </c>
      <c r="B27" s="33">
        <v>1365</v>
      </c>
      <c r="C27" s="6" t="s">
        <v>57</v>
      </c>
      <c r="D27" s="54">
        <v>43220</v>
      </c>
      <c r="E27" s="27" t="s">
        <v>86</v>
      </c>
      <c r="F27" s="7" t="s">
        <v>13</v>
      </c>
      <c r="G27" s="5" t="s">
        <v>14</v>
      </c>
      <c r="H27" s="54">
        <v>43222</v>
      </c>
      <c r="I27" s="57">
        <f t="shared" si="0"/>
        <v>2</v>
      </c>
      <c r="J27" s="6" t="s">
        <v>15</v>
      </c>
      <c r="K27" s="60" t="s">
        <v>13</v>
      </c>
      <c r="L27" s="19"/>
    </row>
    <row r="28" spans="1:12" ht="42.75" x14ac:dyDescent="0.2">
      <c r="A28" s="18" t="s">
        <v>58</v>
      </c>
      <c r="B28" s="39"/>
      <c r="C28" s="6" t="s">
        <v>57</v>
      </c>
      <c r="D28" s="38">
        <v>43224</v>
      </c>
      <c r="E28" s="6" t="s">
        <v>160</v>
      </c>
      <c r="F28" s="7" t="s">
        <v>13</v>
      </c>
      <c r="G28" s="5" t="s">
        <v>14</v>
      </c>
      <c r="H28" s="38">
        <v>43224</v>
      </c>
      <c r="I28" s="57">
        <f t="shared" si="0"/>
        <v>0</v>
      </c>
      <c r="J28" s="6" t="s">
        <v>15</v>
      </c>
      <c r="K28" s="60" t="s">
        <v>13</v>
      </c>
      <c r="L28" s="43"/>
    </row>
    <row r="29" spans="1:12" ht="14.25" x14ac:dyDescent="0.2">
      <c r="A29" s="18" t="s">
        <v>58</v>
      </c>
      <c r="B29" s="33">
        <v>1512</v>
      </c>
      <c r="C29" s="6" t="s">
        <v>57</v>
      </c>
      <c r="D29" s="54">
        <v>43235</v>
      </c>
      <c r="E29" s="27" t="s">
        <v>87</v>
      </c>
      <c r="F29" s="7" t="s">
        <v>13</v>
      </c>
      <c r="G29" s="5" t="s">
        <v>14</v>
      </c>
      <c r="H29" s="54">
        <v>43236</v>
      </c>
      <c r="I29" s="57">
        <f t="shared" si="0"/>
        <v>1</v>
      </c>
      <c r="J29" s="6" t="s">
        <v>15</v>
      </c>
      <c r="K29" s="60" t="s">
        <v>13</v>
      </c>
      <c r="L29" s="19"/>
    </row>
    <row r="30" spans="1:12" ht="14.25" x14ac:dyDescent="0.2">
      <c r="A30" s="18" t="s">
        <v>58</v>
      </c>
      <c r="B30" s="33">
        <v>1573</v>
      </c>
      <c r="C30" s="6" t="s">
        <v>57</v>
      </c>
      <c r="D30" s="54">
        <v>43241</v>
      </c>
      <c r="E30" s="27" t="s">
        <v>88</v>
      </c>
      <c r="F30" s="7" t="s">
        <v>13</v>
      </c>
      <c r="G30" s="5" t="s">
        <v>14</v>
      </c>
      <c r="H30" s="54"/>
      <c r="I30" s="57">
        <f t="shared" si="0"/>
        <v>0</v>
      </c>
      <c r="J30" s="6" t="s">
        <v>15</v>
      </c>
      <c r="K30" s="60" t="s">
        <v>13</v>
      </c>
      <c r="L30" s="19"/>
    </row>
    <row r="31" spans="1:12" ht="14.25" x14ac:dyDescent="0.2">
      <c r="A31" s="18" t="s">
        <v>58</v>
      </c>
      <c r="B31" s="33">
        <v>1614</v>
      </c>
      <c r="C31" s="6" t="s">
        <v>57</v>
      </c>
      <c r="D31" s="54">
        <v>43244</v>
      </c>
      <c r="E31" s="27" t="s">
        <v>89</v>
      </c>
      <c r="F31" s="7" t="s">
        <v>13</v>
      </c>
      <c r="G31" s="5" t="s">
        <v>14</v>
      </c>
      <c r="H31" s="54">
        <v>43244</v>
      </c>
      <c r="I31" s="57">
        <f t="shared" si="0"/>
        <v>0</v>
      </c>
      <c r="J31" s="6" t="s">
        <v>15</v>
      </c>
      <c r="K31" s="60" t="s">
        <v>13</v>
      </c>
      <c r="L31" s="19"/>
    </row>
    <row r="32" spans="1:12" ht="28.5" x14ac:dyDescent="0.2">
      <c r="A32" s="18" t="s">
        <v>58</v>
      </c>
      <c r="B32" s="33">
        <v>1616</v>
      </c>
      <c r="C32" s="6" t="s">
        <v>57</v>
      </c>
      <c r="D32" s="54">
        <v>43244</v>
      </c>
      <c r="E32" s="27" t="s">
        <v>90</v>
      </c>
      <c r="F32" s="7" t="s">
        <v>13</v>
      </c>
      <c r="G32" s="5" t="s">
        <v>14</v>
      </c>
      <c r="H32" s="54">
        <v>43244</v>
      </c>
      <c r="I32" s="57">
        <f t="shared" si="0"/>
        <v>0</v>
      </c>
      <c r="J32" s="6" t="s">
        <v>15</v>
      </c>
      <c r="K32" s="60" t="s">
        <v>13</v>
      </c>
      <c r="L32" s="19"/>
    </row>
    <row r="33" spans="1:12" ht="14.25" x14ac:dyDescent="0.2">
      <c r="A33" s="18" t="s">
        <v>58</v>
      </c>
      <c r="B33" s="33">
        <v>1631</v>
      </c>
      <c r="C33" s="6" t="s">
        <v>57</v>
      </c>
      <c r="D33" s="54">
        <v>43248</v>
      </c>
      <c r="E33" s="27" t="s">
        <v>84</v>
      </c>
      <c r="F33" s="7" t="s">
        <v>13</v>
      </c>
      <c r="G33" s="5" t="s">
        <v>14</v>
      </c>
      <c r="H33" s="54">
        <v>43248</v>
      </c>
      <c r="I33" s="57">
        <f t="shared" si="0"/>
        <v>0</v>
      </c>
      <c r="J33" s="6" t="s">
        <v>15</v>
      </c>
      <c r="K33" s="60" t="s">
        <v>13</v>
      </c>
      <c r="L33" s="19"/>
    </row>
    <row r="34" spans="1:12" ht="28.5" x14ac:dyDescent="0.2">
      <c r="A34" s="18" t="s">
        <v>58</v>
      </c>
      <c r="B34" s="32">
        <v>1743</v>
      </c>
      <c r="C34" s="6" t="s">
        <v>57</v>
      </c>
      <c r="D34" s="52">
        <v>43259</v>
      </c>
      <c r="E34" s="25" t="s">
        <v>91</v>
      </c>
      <c r="F34" s="7" t="s">
        <v>13</v>
      </c>
      <c r="G34" s="5" t="s">
        <v>14</v>
      </c>
      <c r="H34" s="54">
        <v>43262</v>
      </c>
      <c r="I34" s="57">
        <f t="shared" si="0"/>
        <v>1</v>
      </c>
      <c r="J34" s="6" t="s">
        <v>15</v>
      </c>
      <c r="K34" s="60" t="s">
        <v>13</v>
      </c>
      <c r="L34" s="19"/>
    </row>
    <row r="35" spans="1:12" ht="42.75" x14ac:dyDescent="0.2">
      <c r="A35" s="18" t="s">
        <v>58</v>
      </c>
      <c r="B35" s="32">
        <v>1746</v>
      </c>
      <c r="C35" s="6" t="s">
        <v>57</v>
      </c>
      <c r="D35" s="52">
        <v>43259</v>
      </c>
      <c r="E35" s="25" t="s">
        <v>92</v>
      </c>
      <c r="F35" s="7" t="s">
        <v>13</v>
      </c>
      <c r="G35" s="5" t="s">
        <v>14</v>
      </c>
      <c r="H35" s="54">
        <v>43262</v>
      </c>
      <c r="I35" s="57">
        <f t="shared" si="0"/>
        <v>1</v>
      </c>
      <c r="J35" s="6" t="s">
        <v>15</v>
      </c>
      <c r="K35" s="60" t="s">
        <v>13</v>
      </c>
      <c r="L35" s="19"/>
    </row>
    <row r="36" spans="1:12" ht="28.5" x14ac:dyDescent="0.2">
      <c r="A36" s="18" t="s">
        <v>58</v>
      </c>
      <c r="B36" s="32">
        <v>1827</v>
      </c>
      <c r="C36" s="6" t="s">
        <v>57</v>
      </c>
      <c r="D36" s="52">
        <v>43270</v>
      </c>
      <c r="E36" s="25" t="s">
        <v>93</v>
      </c>
      <c r="F36" s="7" t="s">
        <v>13</v>
      </c>
      <c r="G36" s="5" t="s">
        <v>14</v>
      </c>
      <c r="H36" s="54">
        <v>43271</v>
      </c>
      <c r="I36" s="57">
        <f t="shared" si="0"/>
        <v>1</v>
      </c>
      <c r="J36" s="6" t="s">
        <v>15</v>
      </c>
      <c r="K36" s="60" t="s">
        <v>13</v>
      </c>
      <c r="L36" s="19"/>
    </row>
    <row r="37" spans="1:12" ht="42.75" x14ac:dyDescent="0.2">
      <c r="A37" s="18" t="s">
        <v>58</v>
      </c>
      <c r="B37" s="34">
        <v>1873</v>
      </c>
      <c r="C37" s="6" t="s">
        <v>57</v>
      </c>
      <c r="D37" s="54">
        <v>43273</v>
      </c>
      <c r="E37" s="27" t="s">
        <v>94</v>
      </c>
      <c r="F37" s="7" t="s">
        <v>13</v>
      </c>
      <c r="G37" s="5" t="s">
        <v>14</v>
      </c>
      <c r="H37" s="54">
        <v>43276</v>
      </c>
      <c r="I37" s="57">
        <f t="shared" si="0"/>
        <v>1</v>
      </c>
      <c r="J37" s="6" t="s">
        <v>15</v>
      </c>
      <c r="K37" s="60" t="s">
        <v>13</v>
      </c>
      <c r="L37" s="19"/>
    </row>
    <row r="38" spans="1:12" ht="14.25" x14ac:dyDescent="0.2">
      <c r="A38" s="18" t="s">
        <v>58</v>
      </c>
      <c r="B38" s="34">
        <v>1913</v>
      </c>
      <c r="C38" s="6" t="s">
        <v>57</v>
      </c>
      <c r="D38" s="54">
        <v>43278</v>
      </c>
      <c r="E38" s="27" t="s">
        <v>95</v>
      </c>
      <c r="F38" s="7" t="s">
        <v>13</v>
      </c>
      <c r="G38" s="5" t="s">
        <v>14</v>
      </c>
      <c r="H38" s="54">
        <v>43280</v>
      </c>
      <c r="I38" s="57">
        <f t="shared" si="0"/>
        <v>2</v>
      </c>
      <c r="J38" s="6" t="s">
        <v>15</v>
      </c>
      <c r="K38" s="60" t="s">
        <v>13</v>
      </c>
      <c r="L38" s="19"/>
    </row>
    <row r="39" spans="1:12" ht="28.5" x14ac:dyDescent="0.2">
      <c r="A39" s="18" t="s">
        <v>58</v>
      </c>
      <c r="B39" s="34">
        <v>1933</v>
      </c>
      <c r="C39" s="6" t="s">
        <v>57</v>
      </c>
      <c r="D39" s="54">
        <v>43280</v>
      </c>
      <c r="E39" s="27" t="s">
        <v>96</v>
      </c>
      <c r="F39" s="7" t="s">
        <v>13</v>
      </c>
      <c r="G39" s="5" t="s">
        <v>14</v>
      </c>
      <c r="H39" s="54">
        <v>43280</v>
      </c>
      <c r="I39" s="57">
        <f t="shared" si="0"/>
        <v>0</v>
      </c>
      <c r="J39" s="6" t="s">
        <v>15</v>
      </c>
      <c r="K39" s="60" t="s">
        <v>13</v>
      </c>
      <c r="L39" s="19"/>
    </row>
    <row r="40" spans="1:12" s="21" customFormat="1" ht="14.25" x14ac:dyDescent="0.2">
      <c r="A40" s="23" t="s">
        <v>59</v>
      </c>
      <c r="B40" s="34">
        <v>1961</v>
      </c>
      <c r="C40" s="20" t="s">
        <v>57</v>
      </c>
      <c r="D40" s="54">
        <v>43284</v>
      </c>
      <c r="E40" s="27" t="s">
        <v>97</v>
      </c>
      <c r="F40" s="56" t="s">
        <v>13</v>
      </c>
      <c r="G40" s="5" t="s">
        <v>14</v>
      </c>
      <c r="H40" s="54">
        <v>43284</v>
      </c>
      <c r="I40" s="58">
        <f t="shared" si="0"/>
        <v>0</v>
      </c>
      <c r="J40" s="20" t="s">
        <v>15</v>
      </c>
      <c r="K40" s="20" t="s">
        <v>13</v>
      </c>
      <c r="L40" s="45"/>
    </row>
    <row r="41" spans="1:12" ht="42.75" x14ac:dyDescent="0.2">
      <c r="A41" s="23" t="s">
        <v>59</v>
      </c>
      <c r="B41" s="34">
        <v>2049</v>
      </c>
      <c r="C41" s="6" t="s">
        <v>57</v>
      </c>
      <c r="D41" s="54">
        <v>43291</v>
      </c>
      <c r="E41" s="27" t="s">
        <v>98</v>
      </c>
      <c r="F41" s="7" t="s">
        <v>13</v>
      </c>
      <c r="G41" s="5" t="s">
        <v>14</v>
      </c>
      <c r="H41" s="54">
        <v>43292</v>
      </c>
      <c r="I41" s="57">
        <f t="shared" si="0"/>
        <v>1</v>
      </c>
      <c r="J41" s="6" t="s">
        <v>15</v>
      </c>
      <c r="K41" s="60" t="s">
        <v>13</v>
      </c>
      <c r="L41" s="19"/>
    </row>
    <row r="42" spans="1:12" ht="28.5" x14ac:dyDescent="0.2">
      <c r="A42" s="23" t="s">
        <v>59</v>
      </c>
      <c r="B42" s="34" t="s">
        <v>150</v>
      </c>
      <c r="C42" s="6" t="s">
        <v>57</v>
      </c>
      <c r="D42" s="54">
        <v>43424</v>
      </c>
      <c r="E42" s="28" t="s">
        <v>99</v>
      </c>
      <c r="F42" s="7" t="s">
        <v>13</v>
      </c>
      <c r="G42" s="5" t="s">
        <v>14</v>
      </c>
      <c r="H42" s="54">
        <v>43424</v>
      </c>
      <c r="I42" s="57">
        <f t="shared" si="0"/>
        <v>0</v>
      </c>
      <c r="J42" s="6" t="s">
        <v>15</v>
      </c>
      <c r="K42" s="60" t="s">
        <v>13</v>
      </c>
      <c r="L42" s="19"/>
    </row>
    <row r="43" spans="1:12" ht="28.5" x14ac:dyDescent="0.2">
      <c r="A43" s="23" t="s">
        <v>59</v>
      </c>
      <c r="B43" s="34">
        <v>2106</v>
      </c>
      <c r="C43" s="6" t="s">
        <v>57</v>
      </c>
      <c r="D43" s="54">
        <v>43297</v>
      </c>
      <c r="E43" s="27" t="s">
        <v>100</v>
      </c>
      <c r="F43" s="7" t="s">
        <v>13</v>
      </c>
      <c r="G43" s="5" t="s">
        <v>14</v>
      </c>
      <c r="H43" s="54">
        <v>43297</v>
      </c>
      <c r="I43" s="57">
        <f t="shared" si="0"/>
        <v>0</v>
      </c>
      <c r="J43" s="6" t="s">
        <v>15</v>
      </c>
      <c r="K43" s="60" t="s">
        <v>13</v>
      </c>
      <c r="L43" s="19"/>
    </row>
    <row r="44" spans="1:12" ht="42.75" x14ac:dyDescent="0.2">
      <c r="A44" s="23" t="s">
        <v>59</v>
      </c>
      <c r="B44" s="34">
        <v>2122</v>
      </c>
      <c r="C44" s="16" t="s">
        <v>57</v>
      </c>
      <c r="D44" s="54">
        <v>43297</v>
      </c>
      <c r="E44" s="27" t="s">
        <v>101</v>
      </c>
      <c r="F44" s="7" t="s">
        <v>13</v>
      </c>
      <c r="G44" s="5" t="s">
        <v>14</v>
      </c>
      <c r="H44" s="54">
        <v>43300</v>
      </c>
      <c r="I44" s="57">
        <f t="shared" si="0"/>
        <v>3</v>
      </c>
      <c r="J44" s="6" t="s">
        <v>15</v>
      </c>
      <c r="K44" s="60" t="s">
        <v>13</v>
      </c>
      <c r="L44" s="19"/>
    </row>
    <row r="45" spans="1:12" ht="28.5" x14ac:dyDescent="0.2">
      <c r="A45" s="23" t="s">
        <v>59</v>
      </c>
      <c r="B45" s="34">
        <v>2169</v>
      </c>
      <c r="C45" s="6" t="s">
        <v>57</v>
      </c>
      <c r="D45" s="54">
        <v>43301</v>
      </c>
      <c r="E45" s="27" t="s">
        <v>102</v>
      </c>
      <c r="F45" s="7" t="s">
        <v>13</v>
      </c>
      <c r="G45" s="5" t="s">
        <v>14</v>
      </c>
      <c r="H45" s="54">
        <v>43301</v>
      </c>
      <c r="I45" s="57">
        <f t="shared" si="0"/>
        <v>0</v>
      </c>
      <c r="J45" s="6" t="s">
        <v>15</v>
      </c>
      <c r="K45" s="60" t="s">
        <v>13</v>
      </c>
      <c r="L45" s="19"/>
    </row>
    <row r="46" spans="1:12" ht="28.5" x14ac:dyDescent="0.2">
      <c r="A46" s="23" t="s">
        <v>59</v>
      </c>
      <c r="B46" s="34">
        <v>2191</v>
      </c>
      <c r="C46" s="6" t="s">
        <v>57</v>
      </c>
      <c r="D46" s="54">
        <v>43306</v>
      </c>
      <c r="E46" s="27" t="s">
        <v>103</v>
      </c>
      <c r="F46" s="7" t="s">
        <v>13</v>
      </c>
      <c r="G46" s="5" t="s">
        <v>14</v>
      </c>
      <c r="H46" s="54">
        <v>43306</v>
      </c>
      <c r="I46" s="57">
        <f t="shared" si="0"/>
        <v>0</v>
      </c>
      <c r="J46" s="6" t="s">
        <v>15</v>
      </c>
      <c r="K46" s="60" t="s">
        <v>13</v>
      </c>
      <c r="L46" s="19"/>
    </row>
    <row r="47" spans="1:12" ht="28.5" x14ac:dyDescent="0.2">
      <c r="A47" s="23" t="s">
        <v>59</v>
      </c>
      <c r="B47" s="34">
        <v>2223</v>
      </c>
      <c r="C47" s="6" t="s">
        <v>57</v>
      </c>
      <c r="D47" s="54">
        <v>43307</v>
      </c>
      <c r="E47" s="27" t="s">
        <v>104</v>
      </c>
      <c r="F47" s="7" t="s">
        <v>13</v>
      </c>
      <c r="G47" s="5" t="s">
        <v>14</v>
      </c>
      <c r="H47" s="54">
        <v>43308</v>
      </c>
      <c r="I47" s="57">
        <f t="shared" si="0"/>
        <v>1</v>
      </c>
      <c r="J47" s="6" t="s">
        <v>15</v>
      </c>
      <c r="K47" s="60" t="s">
        <v>13</v>
      </c>
      <c r="L47" s="19"/>
    </row>
    <row r="48" spans="1:12" ht="42.75" x14ac:dyDescent="0.2">
      <c r="A48" s="23" t="s">
        <v>59</v>
      </c>
      <c r="B48" s="34">
        <v>2276</v>
      </c>
      <c r="C48" s="6" t="s">
        <v>57</v>
      </c>
      <c r="D48" s="54">
        <v>43312</v>
      </c>
      <c r="E48" s="27" t="s">
        <v>105</v>
      </c>
      <c r="F48" s="7" t="s">
        <v>13</v>
      </c>
      <c r="G48" s="5" t="s">
        <v>14</v>
      </c>
      <c r="H48" s="54">
        <v>43313</v>
      </c>
      <c r="I48" s="57">
        <f t="shared" si="0"/>
        <v>1</v>
      </c>
      <c r="J48" s="6" t="s">
        <v>15</v>
      </c>
      <c r="K48" s="60" t="s">
        <v>13</v>
      </c>
      <c r="L48" s="19"/>
    </row>
    <row r="49" spans="1:12" ht="57" x14ac:dyDescent="0.2">
      <c r="A49" s="23" t="s">
        <v>59</v>
      </c>
      <c r="B49" s="34">
        <v>2283</v>
      </c>
      <c r="C49" s="6" t="s">
        <v>57</v>
      </c>
      <c r="D49" s="54">
        <v>43312</v>
      </c>
      <c r="E49" s="27" t="s">
        <v>106</v>
      </c>
      <c r="F49" s="7" t="s">
        <v>13</v>
      </c>
      <c r="G49" s="5" t="s">
        <v>14</v>
      </c>
      <c r="H49" s="54">
        <v>43313</v>
      </c>
      <c r="I49" s="57">
        <f t="shared" si="0"/>
        <v>1</v>
      </c>
      <c r="J49" s="6" t="s">
        <v>15</v>
      </c>
      <c r="K49" s="60" t="s">
        <v>13</v>
      </c>
      <c r="L49" s="19"/>
    </row>
    <row r="50" spans="1:12" ht="28.5" x14ac:dyDescent="0.2">
      <c r="A50" s="23" t="s">
        <v>59</v>
      </c>
      <c r="B50" s="34">
        <v>2372</v>
      </c>
      <c r="C50" s="6" t="s">
        <v>57</v>
      </c>
      <c r="D50" s="54">
        <v>43320</v>
      </c>
      <c r="E50" s="27" t="s">
        <v>107</v>
      </c>
      <c r="F50" s="7" t="s">
        <v>13</v>
      </c>
      <c r="G50" s="5" t="s">
        <v>14</v>
      </c>
      <c r="H50" s="54">
        <v>43326</v>
      </c>
      <c r="I50" s="57">
        <f t="shared" si="0"/>
        <v>4</v>
      </c>
      <c r="J50" s="6" t="s">
        <v>15</v>
      </c>
      <c r="K50" s="60" t="s">
        <v>13</v>
      </c>
      <c r="L50" s="19"/>
    </row>
    <row r="51" spans="1:12" ht="42.75" x14ac:dyDescent="0.2">
      <c r="A51" s="23" t="s">
        <v>59</v>
      </c>
      <c r="B51" s="34">
        <v>2430</v>
      </c>
      <c r="C51" s="6" t="s">
        <v>57</v>
      </c>
      <c r="D51" s="54">
        <v>43327</v>
      </c>
      <c r="E51" s="27" t="s">
        <v>108</v>
      </c>
      <c r="F51" s="7" t="s">
        <v>13</v>
      </c>
      <c r="G51" s="5" t="s">
        <v>14</v>
      </c>
      <c r="H51" s="54">
        <v>43328</v>
      </c>
      <c r="I51" s="57">
        <f t="shared" si="0"/>
        <v>1</v>
      </c>
      <c r="J51" s="6" t="s">
        <v>15</v>
      </c>
      <c r="K51" s="60" t="s">
        <v>13</v>
      </c>
      <c r="L51" s="19"/>
    </row>
    <row r="52" spans="1:12" ht="28.5" x14ac:dyDescent="0.2">
      <c r="A52" s="23" t="s">
        <v>59</v>
      </c>
      <c r="B52" s="34">
        <v>2436</v>
      </c>
      <c r="C52" s="6" t="s">
        <v>57</v>
      </c>
      <c r="D52" s="54">
        <v>43327</v>
      </c>
      <c r="E52" s="27" t="s">
        <v>109</v>
      </c>
      <c r="F52" s="7" t="s">
        <v>13</v>
      </c>
      <c r="G52" s="5" t="s">
        <v>14</v>
      </c>
      <c r="H52" s="54">
        <v>43328</v>
      </c>
      <c r="I52" s="57">
        <f t="shared" si="0"/>
        <v>1</v>
      </c>
      <c r="J52" s="6" t="s">
        <v>15</v>
      </c>
      <c r="K52" s="60" t="s">
        <v>13</v>
      </c>
      <c r="L52" s="19"/>
    </row>
    <row r="53" spans="1:12" ht="42.75" x14ac:dyDescent="0.2">
      <c r="A53" s="23" t="s">
        <v>59</v>
      </c>
      <c r="B53" s="34">
        <v>2438</v>
      </c>
      <c r="C53" s="6" t="s">
        <v>57</v>
      </c>
      <c r="D53" s="54">
        <v>43327</v>
      </c>
      <c r="E53" s="27" t="s">
        <v>110</v>
      </c>
      <c r="F53" s="7" t="s">
        <v>13</v>
      </c>
      <c r="G53" s="5" t="s">
        <v>14</v>
      </c>
      <c r="H53" s="54">
        <v>43328</v>
      </c>
      <c r="I53" s="57">
        <f t="shared" si="0"/>
        <v>1</v>
      </c>
      <c r="J53" s="6" t="s">
        <v>15</v>
      </c>
      <c r="K53" s="60" t="s">
        <v>13</v>
      </c>
      <c r="L53" s="19"/>
    </row>
    <row r="54" spans="1:12" ht="42.75" x14ac:dyDescent="0.2">
      <c r="A54" s="23" t="s">
        <v>59</v>
      </c>
      <c r="B54" s="34">
        <v>2468</v>
      </c>
      <c r="C54" s="6" t="s">
        <v>57</v>
      </c>
      <c r="D54" s="54">
        <v>43329</v>
      </c>
      <c r="E54" s="27" t="s">
        <v>110</v>
      </c>
      <c r="F54" s="7" t="s">
        <v>13</v>
      </c>
      <c r="G54" s="5" t="s">
        <v>14</v>
      </c>
      <c r="H54" s="54">
        <v>43332</v>
      </c>
      <c r="I54" s="57">
        <f t="shared" si="0"/>
        <v>1</v>
      </c>
      <c r="J54" s="6" t="s">
        <v>15</v>
      </c>
      <c r="K54" s="60" t="s">
        <v>13</v>
      </c>
      <c r="L54" s="19"/>
    </row>
    <row r="55" spans="1:12" ht="28.5" x14ac:dyDescent="0.2">
      <c r="A55" s="23" t="s">
        <v>59</v>
      </c>
      <c r="B55" s="34">
        <v>2496</v>
      </c>
      <c r="C55" s="6" t="s">
        <v>57</v>
      </c>
      <c r="D55" s="54">
        <v>43332</v>
      </c>
      <c r="E55" s="27" t="s">
        <v>111</v>
      </c>
      <c r="F55" s="7" t="s">
        <v>13</v>
      </c>
      <c r="G55" s="5" t="s">
        <v>14</v>
      </c>
      <c r="H55" s="54">
        <v>43334</v>
      </c>
      <c r="I55" s="57">
        <f t="shared" si="0"/>
        <v>2</v>
      </c>
      <c r="J55" s="6" t="s">
        <v>15</v>
      </c>
      <c r="K55" s="60" t="s">
        <v>13</v>
      </c>
      <c r="L55" s="19"/>
    </row>
    <row r="56" spans="1:12" ht="14.25" x14ac:dyDescent="0.2">
      <c r="A56" s="23" t="s">
        <v>59</v>
      </c>
      <c r="B56" s="34">
        <v>2537</v>
      </c>
      <c r="C56" s="6" t="s">
        <v>57</v>
      </c>
      <c r="D56" s="54">
        <v>43335</v>
      </c>
      <c r="E56" s="27" t="s">
        <v>112</v>
      </c>
      <c r="F56" s="7" t="s">
        <v>13</v>
      </c>
      <c r="G56" s="5" t="s">
        <v>14</v>
      </c>
      <c r="H56" s="54"/>
      <c r="I56" s="57">
        <f t="shared" si="0"/>
        <v>0</v>
      </c>
      <c r="J56" s="6" t="s">
        <v>15</v>
      </c>
      <c r="K56" s="60" t="s">
        <v>13</v>
      </c>
      <c r="L56" s="19"/>
    </row>
    <row r="57" spans="1:12" ht="28.5" x14ac:dyDescent="0.2">
      <c r="A57" s="23" t="s">
        <v>59</v>
      </c>
      <c r="B57" s="34">
        <v>2593</v>
      </c>
      <c r="C57" s="6" t="s">
        <v>57</v>
      </c>
      <c r="D57" s="54">
        <v>43341</v>
      </c>
      <c r="E57" s="27" t="s">
        <v>113</v>
      </c>
      <c r="F57" s="7" t="s">
        <v>13</v>
      </c>
      <c r="G57" s="5" t="s">
        <v>14</v>
      </c>
      <c r="H57" s="54">
        <v>43341</v>
      </c>
      <c r="I57" s="57">
        <f t="shared" si="0"/>
        <v>0</v>
      </c>
      <c r="J57" s="6" t="s">
        <v>15</v>
      </c>
      <c r="K57" s="60" t="s">
        <v>13</v>
      </c>
      <c r="L57" s="19"/>
    </row>
    <row r="58" spans="1:12" ht="28.5" x14ac:dyDescent="0.2">
      <c r="A58" s="23" t="s">
        <v>59</v>
      </c>
      <c r="B58" s="34">
        <v>2628</v>
      </c>
      <c r="C58" s="6" t="s">
        <v>57</v>
      </c>
      <c r="D58" s="54">
        <v>43343</v>
      </c>
      <c r="E58" s="27" t="s">
        <v>114</v>
      </c>
      <c r="F58" s="7" t="s">
        <v>13</v>
      </c>
      <c r="G58" s="5" t="s">
        <v>14</v>
      </c>
      <c r="H58" s="54">
        <v>43346</v>
      </c>
      <c r="I58" s="57">
        <f t="shared" si="0"/>
        <v>1</v>
      </c>
      <c r="J58" s="6" t="s">
        <v>15</v>
      </c>
      <c r="K58" s="60" t="s">
        <v>13</v>
      </c>
      <c r="L58" s="19"/>
    </row>
    <row r="59" spans="1:12" ht="14.25" x14ac:dyDescent="0.2">
      <c r="A59" s="23" t="s">
        <v>59</v>
      </c>
      <c r="B59" s="34">
        <v>2690</v>
      </c>
      <c r="C59" s="6" t="s">
        <v>57</v>
      </c>
      <c r="D59" s="54">
        <v>43349</v>
      </c>
      <c r="E59" s="27" t="s">
        <v>115</v>
      </c>
      <c r="F59" s="7" t="s">
        <v>13</v>
      </c>
      <c r="G59" s="5" t="s">
        <v>14</v>
      </c>
      <c r="H59" s="54">
        <v>43349</v>
      </c>
      <c r="I59" s="57">
        <f t="shared" si="0"/>
        <v>0</v>
      </c>
      <c r="J59" s="6" t="s">
        <v>15</v>
      </c>
      <c r="K59" s="60" t="s">
        <v>13</v>
      </c>
      <c r="L59" s="19"/>
    </row>
    <row r="60" spans="1:12" ht="42.75" x14ac:dyDescent="0.2">
      <c r="A60" s="23" t="s">
        <v>59</v>
      </c>
      <c r="B60" s="34">
        <v>2760</v>
      </c>
      <c r="C60" s="6" t="s">
        <v>57</v>
      </c>
      <c r="D60" s="54">
        <v>43353</v>
      </c>
      <c r="E60" s="27" t="s">
        <v>116</v>
      </c>
      <c r="F60" s="7" t="s">
        <v>13</v>
      </c>
      <c r="G60" s="5" t="s">
        <v>14</v>
      </c>
      <c r="H60" s="54">
        <v>43354</v>
      </c>
      <c r="I60" s="57">
        <f t="shared" si="0"/>
        <v>1</v>
      </c>
      <c r="J60" s="6" t="s">
        <v>15</v>
      </c>
      <c r="K60" s="60" t="s">
        <v>13</v>
      </c>
      <c r="L60" s="19"/>
    </row>
    <row r="61" spans="1:12" ht="28.5" x14ac:dyDescent="0.2">
      <c r="A61" s="23" t="s">
        <v>59</v>
      </c>
      <c r="B61" s="34">
        <v>2781</v>
      </c>
      <c r="C61" s="6" t="s">
        <v>57</v>
      </c>
      <c r="D61" s="54">
        <v>43355</v>
      </c>
      <c r="E61" s="27" t="s">
        <v>117</v>
      </c>
      <c r="F61" s="7" t="s">
        <v>13</v>
      </c>
      <c r="G61" s="5" t="s">
        <v>14</v>
      </c>
      <c r="H61" s="54">
        <v>43356</v>
      </c>
      <c r="I61" s="57">
        <f t="shared" si="0"/>
        <v>1</v>
      </c>
      <c r="J61" s="6" t="s">
        <v>15</v>
      </c>
      <c r="K61" s="60" t="s">
        <v>13</v>
      </c>
      <c r="L61" s="19"/>
    </row>
    <row r="62" spans="1:12" ht="38.25" customHeight="1" x14ac:dyDescent="0.2">
      <c r="A62" s="23" t="s">
        <v>59</v>
      </c>
      <c r="B62" s="34">
        <v>2827</v>
      </c>
      <c r="C62" s="17" t="s">
        <v>57</v>
      </c>
      <c r="D62" s="54">
        <v>43360</v>
      </c>
      <c r="E62" s="27" t="s">
        <v>118</v>
      </c>
      <c r="F62" s="7" t="s">
        <v>13</v>
      </c>
      <c r="G62" s="5" t="s">
        <v>14</v>
      </c>
      <c r="H62" s="54">
        <v>43361</v>
      </c>
      <c r="I62" s="57">
        <f t="shared" si="0"/>
        <v>1</v>
      </c>
      <c r="J62" s="6" t="s">
        <v>15</v>
      </c>
      <c r="K62" s="60" t="s">
        <v>13</v>
      </c>
      <c r="L62" s="19"/>
    </row>
    <row r="63" spans="1:12" ht="49.5" customHeight="1" x14ac:dyDescent="0.2">
      <c r="A63" s="23" t="s">
        <v>59</v>
      </c>
      <c r="B63" s="34" t="s">
        <v>151</v>
      </c>
      <c r="C63" s="17" t="s">
        <v>57</v>
      </c>
      <c r="D63" s="54">
        <v>43413</v>
      </c>
      <c r="E63" s="28" t="s">
        <v>119</v>
      </c>
      <c r="F63" s="7" t="s">
        <v>13</v>
      </c>
      <c r="G63" s="5" t="s">
        <v>14</v>
      </c>
      <c r="H63" s="54">
        <v>43416</v>
      </c>
      <c r="I63" s="57">
        <f t="shared" si="0"/>
        <v>1</v>
      </c>
      <c r="J63" s="6" t="s">
        <v>15</v>
      </c>
      <c r="K63" s="60" t="s">
        <v>13</v>
      </c>
      <c r="L63" s="19"/>
    </row>
    <row r="64" spans="1:12" ht="50.25" customHeight="1" x14ac:dyDescent="0.2">
      <c r="A64" s="23" t="s">
        <v>59</v>
      </c>
      <c r="B64" s="34">
        <v>2828</v>
      </c>
      <c r="C64" s="6" t="s">
        <v>57</v>
      </c>
      <c r="D64" s="54">
        <v>43360</v>
      </c>
      <c r="E64" s="27" t="s">
        <v>120</v>
      </c>
      <c r="F64" s="7" t="s">
        <v>13</v>
      </c>
      <c r="G64" s="5" t="s">
        <v>14</v>
      </c>
      <c r="H64" s="54">
        <v>43361</v>
      </c>
      <c r="I64" s="57">
        <f t="shared" si="0"/>
        <v>1</v>
      </c>
      <c r="J64" s="6" t="s">
        <v>15</v>
      </c>
      <c r="K64" s="60" t="s">
        <v>13</v>
      </c>
      <c r="L64" s="19"/>
    </row>
    <row r="65" spans="1:12" ht="40.5" customHeight="1" x14ac:dyDescent="0.2">
      <c r="A65" s="23" t="s">
        <v>59</v>
      </c>
      <c r="B65" s="34">
        <v>2870</v>
      </c>
      <c r="C65" s="6" t="s">
        <v>57</v>
      </c>
      <c r="D65" s="54">
        <v>43364</v>
      </c>
      <c r="E65" s="27" t="s">
        <v>121</v>
      </c>
      <c r="F65" s="7" t="s">
        <v>13</v>
      </c>
      <c r="G65" s="5" t="s">
        <v>14</v>
      </c>
      <c r="H65" s="54">
        <v>43367</v>
      </c>
      <c r="I65" s="57">
        <f t="shared" si="0"/>
        <v>1</v>
      </c>
      <c r="J65" s="6" t="s">
        <v>15</v>
      </c>
      <c r="K65" s="60" t="s">
        <v>13</v>
      </c>
      <c r="L65" s="19"/>
    </row>
    <row r="66" spans="1:12" ht="33.75" customHeight="1" x14ac:dyDescent="0.2">
      <c r="A66" s="23" t="s">
        <v>59</v>
      </c>
      <c r="B66" s="34">
        <v>2871</v>
      </c>
      <c r="C66" s="6" t="s">
        <v>57</v>
      </c>
      <c r="D66" s="54">
        <v>43364</v>
      </c>
      <c r="E66" s="27" t="s">
        <v>122</v>
      </c>
      <c r="F66" s="7" t="s">
        <v>13</v>
      </c>
      <c r="G66" s="5" t="s">
        <v>14</v>
      </c>
      <c r="H66" s="54">
        <v>43367</v>
      </c>
      <c r="I66" s="57">
        <f t="shared" si="0"/>
        <v>1</v>
      </c>
      <c r="J66" s="6" t="s">
        <v>15</v>
      </c>
      <c r="K66" s="60" t="s">
        <v>13</v>
      </c>
      <c r="L66" s="19"/>
    </row>
    <row r="67" spans="1:12" ht="51.75" customHeight="1" x14ac:dyDescent="0.2">
      <c r="A67" s="23" t="s">
        <v>59</v>
      </c>
      <c r="B67" s="34">
        <v>2872</v>
      </c>
      <c r="C67" s="6" t="s">
        <v>57</v>
      </c>
      <c r="D67" s="54">
        <v>43364</v>
      </c>
      <c r="E67" s="27" t="s">
        <v>123</v>
      </c>
      <c r="F67" s="7" t="s">
        <v>13</v>
      </c>
      <c r="G67" s="5" t="s">
        <v>14</v>
      </c>
      <c r="H67" s="54">
        <v>43367</v>
      </c>
      <c r="I67" s="57">
        <f t="shared" si="0"/>
        <v>1</v>
      </c>
      <c r="J67" s="6" t="s">
        <v>15</v>
      </c>
      <c r="K67" s="60" t="s">
        <v>13</v>
      </c>
      <c r="L67" s="19"/>
    </row>
    <row r="68" spans="1:12" ht="39" customHeight="1" x14ac:dyDescent="0.2">
      <c r="A68" s="23" t="s">
        <v>59</v>
      </c>
      <c r="B68" s="34">
        <v>2881</v>
      </c>
      <c r="C68" s="6" t="s">
        <v>57</v>
      </c>
      <c r="D68" s="54">
        <v>43364</v>
      </c>
      <c r="E68" s="27" t="s">
        <v>124</v>
      </c>
      <c r="F68" s="7" t="s">
        <v>13</v>
      </c>
      <c r="G68" s="5" t="s">
        <v>14</v>
      </c>
      <c r="H68" s="54">
        <v>43367</v>
      </c>
      <c r="I68" s="57">
        <f t="shared" si="0"/>
        <v>1</v>
      </c>
      <c r="J68" s="6" t="s">
        <v>15</v>
      </c>
      <c r="K68" s="60" t="s">
        <v>13</v>
      </c>
      <c r="L68" s="19"/>
    </row>
    <row r="69" spans="1:12" ht="60" customHeight="1" x14ac:dyDescent="0.2">
      <c r="A69" s="23" t="s">
        <v>59</v>
      </c>
      <c r="B69" s="34">
        <v>2904</v>
      </c>
      <c r="C69" s="17" t="s">
        <v>57</v>
      </c>
      <c r="D69" s="54">
        <v>43367</v>
      </c>
      <c r="E69" s="27" t="s">
        <v>125</v>
      </c>
      <c r="F69" s="7" t="s">
        <v>13</v>
      </c>
      <c r="G69" s="5" t="s">
        <v>14</v>
      </c>
      <c r="H69" s="54">
        <v>43368</v>
      </c>
      <c r="I69" s="57">
        <f t="shared" si="0"/>
        <v>1</v>
      </c>
      <c r="J69" s="6" t="s">
        <v>15</v>
      </c>
      <c r="K69" s="60" t="s">
        <v>13</v>
      </c>
      <c r="L69" s="19"/>
    </row>
    <row r="70" spans="1:12" ht="51" customHeight="1" x14ac:dyDescent="0.2">
      <c r="A70" s="23" t="s">
        <v>59</v>
      </c>
      <c r="B70" s="34">
        <v>2918</v>
      </c>
      <c r="C70" s="17" t="s">
        <v>57</v>
      </c>
      <c r="D70" s="54">
        <v>43368</v>
      </c>
      <c r="E70" s="27" t="s">
        <v>126</v>
      </c>
      <c r="F70" s="7" t="s">
        <v>13</v>
      </c>
      <c r="G70" s="5" t="s">
        <v>14</v>
      </c>
      <c r="H70" s="54">
        <v>43368</v>
      </c>
      <c r="I70" s="57">
        <f t="shared" si="0"/>
        <v>0</v>
      </c>
      <c r="J70" s="6" t="s">
        <v>15</v>
      </c>
      <c r="K70" s="60" t="s">
        <v>13</v>
      </c>
      <c r="L70" s="19"/>
    </row>
    <row r="71" spans="1:12" ht="57" x14ac:dyDescent="0.2">
      <c r="A71" s="46" t="s">
        <v>60</v>
      </c>
      <c r="B71" s="39"/>
      <c r="C71" s="6" t="s">
        <v>57</v>
      </c>
      <c r="D71" s="38">
        <v>43374</v>
      </c>
      <c r="E71" s="6" t="s">
        <v>161</v>
      </c>
      <c r="F71" s="7" t="s">
        <v>13</v>
      </c>
      <c r="G71" s="5" t="s">
        <v>14</v>
      </c>
      <c r="H71" s="38">
        <v>43374</v>
      </c>
      <c r="I71" s="57">
        <f t="shared" si="0"/>
        <v>0</v>
      </c>
      <c r="J71" s="6" t="s">
        <v>15</v>
      </c>
      <c r="K71" s="60" t="s">
        <v>13</v>
      </c>
      <c r="L71" s="43"/>
    </row>
    <row r="72" spans="1:12" ht="57" x14ac:dyDescent="0.2">
      <c r="A72" s="46" t="s">
        <v>60</v>
      </c>
      <c r="B72" s="39" t="s">
        <v>162</v>
      </c>
      <c r="C72" s="6" t="s">
        <v>57</v>
      </c>
      <c r="D72" s="38">
        <v>43378</v>
      </c>
      <c r="E72" s="6" t="s">
        <v>163</v>
      </c>
      <c r="F72" s="7" t="s">
        <v>13</v>
      </c>
      <c r="G72" s="5" t="s">
        <v>14</v>
      </c>
      <c r="H72" s="38">
        <v>43378</v>
      </c>
      <c r="I72" s="57">
        <f t="shared" si="0"/>
        <v>0</v>
      </c>
      <c r="J72" s="6" t="s">
        <v>15</v>
      </c>
      <c r="K72" s="60" t="s">
        <v>13</v>
      </c>
      <c r="L72" s="43"/>
    </row>
    <row r="73" spans="1:12" ht="33" customHeight="1" x14ac:dyDescent="0.2">
      <c r="A73" s="46" t="s">
        <v>60</v>
      </c>
      <c r="B73" s="34">
        <v>3068</v>
      </c>
      <c r="C73" s="17" t="s">
        <v>57</v>
      </c>
      <c r="D73" s="54">
        <v>43381</v>
      </c>
      <c r="E73" s="28" t="s">
        <v>127</v>
      </c>
      <c r="F73" s="7" t="s">
        <v>13</v>
      </c>
      <c r="G73" s="5" t="s">
        <v>14</v>
      </c>
      <c r="H73" s="54">
        <v>43381</v>
      </c>
      <c r="I73" s="57">
        <f t="shared" si="0"/>
        <v>0</v>
      </c>
      <c r="J73" s="6" t="s">
        <v>15</v>
      </c>
      <c r="K73" s="60" t="s">
        <v>13</v>
      </c>
      <c r="L73" s="19"/>
    </row>
    <row r="74" spans="1:12" ht="42.75" x14ac:dyDescent="0.2">
      <c r="A74" s="46" t="s">
        <v>60</v>
      </c>
      <c r="B74" s="39" t="s">
        <v>164</v>
      </c>
      <c r="C74" s="6" t="s">
        <v>57</v>
      </c>
      <c r="D74" s="40">
        <v>43391</v>
      </c>
      <c r="E74" s="6" t="s">
        <v>165</v>
      </c>
      <c r="F74" s="7" t="s">
        <v>13</v>
      </c>
      <c r="G74" s="5" t="s">
        <v>14</v>
      </c>
      <c r="H74" s="40">
        <v>43391</v>
      </c>
      <c r="I74" s="57">
        <f t="shared" si="0"/>
        <v>0</v>
      </c>
      <c r="J74" s="6" t="s">
        <v>15</v>
      </c>
      <c r="K74" s="60" t="s">
        <v>13</v>
      </c>
      <c r="L74" s="19"/>
    </row>
    <row r="75" spans="1:12" ht="28.5" x14ac:dyDescent="0.2">
      <c r="A75" s="46" t="s">
        <v>60</v>
      </c>
      <c r="B75" s="41" t="s">
        <v>166</v>
      </c>
      <c r="C75" s="6" t="s">
        <v>57</v>
      </c>
      <c r="D75" s="38">
        <v>43391</v>
      </c>
      <c r="E75" s="6" t="s">
        <v>167</v>
      </c>
      <c r="F75" s="7"/>
      <c r="G75" s="5" t="s">
        <v>14</v>
      </c>
      <c r="H75" s="38"/>
      <c r="I75" s="57">
        <f t="shared" si="0"/>
        <v>0</v>
      </c>
      <c r="J75" s="6" t="s">
        <v>15</v>
      </c>
      <c r="K75" s="60" t="s">
        <v>13</v>
      </c>
      <c r="L75" s="19"/>
    </row>
    <row r="76" spans="1:12" ht="28.5" x14ac:dyDescent="0.2">
      <c r="A76" s="46" t="s">
        <v>60</v>
      </c>
      <c r="B76" s="39">
        <v>3234</v>
      </c>
      <c r="C76" s="6" t="s">
        <v>57</v>
      </c>
      <c r="D76" s="38">
        <v>43395</v>
      </c>
      <c r="E76" s="6" t="s">
        <v>168</v>
      </c>
      <c r="F76" s="7" t="s">
        <v>13</v>
      </c>
      <c r="G76" s="5" t="s">
        <v>14</v>
      </c>
      <c r="H76" s="38">
        <v>43395</v>
      </c>
      <c r="I76" s="57">
        <f t="shared" si="0"/>
        <v>0</v>
      </c>
      <c r="J76" s="6" t="s">
        <v>15</v>
      </c>
      <c r="K76" s="60" t="s">
        <v>13</v>
      </c>
      <c r="L76" s="19"/>
    </row>
    <row r="77" spans="1:12" ht="37.5" customHeight="1" x14ac:dyDescent="0.2">
      <c r="A77" s="46" t="s">
        <v>60</v>
      </c>
      <c r="B77" s="34">
        <v>3234</v>
      </c>
      <c r="C77" s="17" t="s">
        <v>57</v>
      </c>
      <c r="D77" s="54">
        <v>43395</v>
      </c>
      <c r="E77" s="28" t="s">
        <v>128</v>
      </c>
      <c r="F77" s="7" t="s">
        <v>13</v>
      </c>
      <c r="G77" s="5" t="s">
        <v>14</v>
      </c>
      <c r="H77" s="54">
        <v>43396</v>
      </c>
      <c r="I77" s="57">
        <f t="shared" si="0"/>
        <v>1</v>
      </c>
      <c r="J77" s="6" t="s">
        <v>15</v>
      </c>
      <c r="K77" s="60" t="s">
        <v>13</v>
      </c>
      <c r="L77" s="19"/>
    </row>
    <row r="78" spans="1:12" ht="59.25" customHeight="1" x14ac:dyDescent="0.2">
      <c r="A78" s="46" t="s">
        <v>60</v>
      </c>
      <c r="B78" s="34">
        <v>3247</v>
      </c>
      <c r="C78" s="17" t="s">
        <v>57</v>
      </c>
      <c r="D78" s="54">
        <v>43397</v>
      </c>
      <c r="E78" s="28" t="s">
        <v>129</v>
      </c>
      <c r="F78" s="7" t="s">
        <v>13</v>
      </c>
      <c r="G78" s="5" t="s">
        <v>14</v>
      </c>
      <c r="H78" s="54">
        <v>43397</v>
      </c>
      <c r="I78" s="57">
        <f t="shared" ref="I78:I97" si="1">IF(H78=0,0,(NETWORKDAYS(D78,H78)-1))</f>
        <v>0</v>
      </c>
      <c r="J78" s="6" t="s">
        <v>15</v>
      </c>
      <c r="K78" s="60" t="s">
        <v>13</v>
      </c>
      <c r="L78" s="19"/>
    </row>
    <row r="79" spans="1:12" ht="42.75" x14ac:dyDescent="0.2">
      <c r="A79" s="46" t="s">
        <v>60</v>
      </c>
      <c r="B79" s="41" t="s">
        <v>169</v>
      </c>
      <c r="C79" s="6" t="s">
        <v>57</v>
      </c>
      <c r="D79" s="38">
        <v>43398</v>
      </c>
      <c r="E79" s="6" t="s">
        <v>170</v>
      </c>
      <c r="F79" s="7" t="s">
        <v>13</v>
      </c>
      <c r="G79" s="5" t="s">
        <v>14</v>
      </c>
      <c r="H79" s="38">
        <v>43398</v>
      </c>
      <c r="I79" s="57">
        <f t="shared" si="1"/>
        <v>0</v>
      </c>
      <c r="J79" s="6" t="s">
        <v>15</v>
      </c>
      <c r="K79" s="60" t="s">
        <v>13</v>
      </c>
      <c r="L79" s="19"/>
    </row>
    <row r="80" spans="1:12" ht="59.25" customHeight="1" x14ac:dyDescent="0.2">
      <c r="A80" s="46" t="s">
        <v>60</v>
      </c>
      <c r="B80" s="34">
        <v>3428</v>
      </c>
      <c r="C80" s="17" t="s">
        <v>57</v>
      </c>
      <c r="D80" s="54">
        <v>43413</v>
      </c>
      <c r="E80" s="28" t="s">
        <v>130</v>
      </c>
      <c r="F80" s="7" t="s">
        <v>13</v>
      </c>
      <c r="G80" s="5" t="s">
        <v>14</v>
      </c>
      <c r="H80" s="54">
        <v>43416</v>
      </c>
      <c r="I80" s="57">
        <f t="shared" si="1"/>
        <v>1</v>
      </c>
      <c r="J80" s="6" t="s">
        <v>15</v>
      </c>
      <c r="K80" s="60" t="s">
        <v>13</v>
      </c>
      <c r="L80" s="19"/>
    </row>
    <row r="81" spans="1:12" ht="28.5" x14ac:dyDescent="0.2">
      <c r="A81" s="46" t="s">
        <v>60</v>
      </c>
      <c r="B81" s="41"/>
      <c r="C81" s="6" t="s">
        <v>57</v>
      </c>
      <c r="D81" s="38">
        <v>43417</v>
      </c>
      <c r="E81" s="6" t="s">
        <v>171</v>
      </c>
      <c r="F81" s="7" t="s">
        <v>13</v>
      </c>
      <c r="G81" s="5" t="s">
        <v>14</v>
      </c>
      <c r="H81" s="38"/>
      <c r="I81" s="57"/>
      <c r="J81" s="6" t="s">
        <v>15</v>
      </c>
      <c r="K81" s="60" t="s">
        <v>13</v>
      </c>
      <c r="L81" s="19"/>
    </row>
    <row r="82" spans="1:12" s="21" customFormat="1" ht="59.25" customHeight="1" x14ac:dyDescent="0.2">
      <c r="A82" s="46" t="s">
        <v>60</v>
      </c>
      <c r="B82" s="35">
        <v>3470</v>
      </c>
      <c r="C82" s="24" t="s">
        <v>57</v>
      </c>
      <c r="D82" s="55">
        <v>43418</v>
      </c>
      <c r="E82" s="29" t="s">
        <v>131</v>
      </c>
      <c r="F82" s="56" t="s">
        <v>13</v>
      </c>
      <c r="G82" s="5" t="s">
        <v>14</v>
      </c>
      <c r="H82" s="54">
        <v>43418</v>
      </c>
      <c r="I82" s="58">
        <f>IF(H82=0,0,(NETWORKDAYS(D82,H82)-1))</f>
        <v>0</v>
      </c>
      <c r="J82" s="20"/>
      <c r="K82" s="20"/>
      <c r="L82" s="45"/>
    </row>
    <row r="83" spans="1:12" ht="42.75" x14ac:dyDescent="0.2">
      <c r="A83" s="46" t="s">
        <v>60</v>
      </c>
      <c r="B83" s="41"/>
      <c r="C83" s="6" t="s">
        <v>57</v>
      </c>
      <c r="D83" s="38">
        <v>43423</v>
      </c>
      <c r="E83" s="6" t="s">
        <v>172</v>
      </c>
      <c r="F83" s="7" t="s">
        <v>13</v>
      </c>
      <c r="G83" s="5" t="s">
        <v>14</v>
      </c>
      <c r="H83" s="38">
        <v>43439</v>
      </c>
      <c r="I83" s="57">
        <v>0</v>
      </c>
      <c r="J83" s="6" t="s">
        <v>15</v>
      </c>
      <c r="K83" s="60" t="s">
        <v>13</v>
      </c>
      <c r="L83" s="19"/>
    </row>
    <row r="84" spans="1:12" ht="40.5" customHeight="1" x14ac:dyDescent="0.2">
      <c r="A84" s="46" t="s">
        <v>60</v>
      </c>
      <c r="B84" s="34">
        <v>3559</v>
      </c>
      <c r="C84" s="17" t="s">
        <v>57</v>
      </c>
      <c r="D84" s="54">
        <v>43425</v>
      </c>
      <c r="E84" s="28" t="s">
        <v>132</v>
      </c>
      <c r="F84" s="7" t="s">
        <v>13</v>
      </c>
      <c r="G84" s="5" t="s">
        <v>14</v>
      </c>
      <c r="H84" s="54">
        <v>43425</v>
      </c>
      <c r="I84" s="57">
        <f>IF(H84=0,0,(NETWORKDAYS(D84,H84)-1))</f>
        <v>0</v>
      </c>
      <c r="J84" s="6" t="s">
        <v>15</v>
      </c>
      <c r="K84" s="60" t="s">
        <v>13</v>
      </c>
      <c r="L84" s="19"/>
    </row>
    <row r="85" spans="1:12" ht="14.25" x14ac:dyDescent="0.2">
      <c r="A85" s="46" t="s">
        <v>60</v>
      </c>
      <c r="B85" s="39">
        <v>3594</v>
      </c>
      <c r="C85" s="6" t="s">
        <v>57</v>
      </c>
      <c r="D85" s="38">
        <v>43431</v>
      </c>
      <c r="E85" s="6" t="s">
        <v>173</v>
      </c>
      <c r="F85" s="7" t="s">
        <v>13</v>
      </c>
      <c r="G85" s="5" t="s">
        <v>14</v>
      </c>
      <c r="H85" s="38">
        <v>43431</v>
      </c>
      <c r="I85" s="57"/>
      <c r="J85" s="6" t="s">
        <v>15</v>
      </c>
      <c r="K85" s="60" t="s">
        <v>13</v>
      </c>
      <c r="L85" s="19"/>
    </row>
    <row r="86" spans="1:12" ht="39.75" customHeight="1" x14ac:dyDescent="0.2">
      <c r="A86" s="46" t="s">
        <v>60</v>
      </c>
      <c r="B86" s="34">
        <v>3638</v>
      </c>
      <c r="C86" s="17" t="s">
        <v>57</v>
      </c>
      <c r="D86" s="54">
        <v>43432</v>
      </c>
      <c r="E86" s="28" t="s">
        <v>133</v>
      </c>
      <c r="F86" s="7" t="s">
        <v>13</v>
      </c>
      <c r="G86" s="5" t="s">
        <v>14</v>
      </c>
      <c r="H86" s="54">
        <v>43433</v>
      </c>
      <c r="I86" s="57">
        <f t="shared" si="1"/>
        <v>1</v>
      </c>
      <c r="J86" s="6" t="s">
        <v>15</v>
      </c>
      <c r="K86" s="60" t="s">
        <v>13</v>
      </c>
      <c r="L86" s="19"/>
    </row>
    <row r="87" spans="1:12" ht="28.5" x14ac:dyDescent="0.2">
      <c r="A87" s="46" t="s">
        <v>60</v>
      </c>
      <c r="B87" s="39">
        <v>3654</v>
      </c>
      <c r="C87" s="6" t="s">
        <v>57</v>
      </c>
      <c r="D87" s="38">
        <v>43437</v>
      </c>
      <c r="E87" s="6" t="s">
        <v>174</v>
      </c>
      <c r="F87" s="7" t="s">
        <v>13</v>
      </c>
      <c r="G87" s="5" t="s">
        <v>14</v>
      </c>
      <c r="H87" s="38"/>
      <c r="I87" s="57"/>
      <c r="J87" s="6" t="s">
        <v>15</v>
      </c>
      <c r="K87" s="60" t="s">
        <v>13</v>
      </c>
      <c r="L87" s="19"/>
    </row>
    <row r="88" spans="1:12" ht="49.5" customHeight="1" x14ac:dyDescent="0.2">
      <c r="A88" s="46" t="s">
        <v>60</v>
      </c>
      <c r="B88" s="34">
        <v>3654</v>
      </c>
      <c r="C88" s="17" t="s">
        <v>57</v>
      </c>
      <c r="D88" s="54">
        <v>43437</v>
      </c>
      <c r="E88" s="28" t="s">
        <v>134</v>
      </c>
      <c r="F88" s="7" t="s">
        <v>13</v>
      </c>
      <c r="G88" s="5" t="s">
        <v>14</v>
      </c>
      <c r="H88" s="54">
        <v>43437</v>
      </c>
      <c r="I88" s="57">
        <f t="shared" si="1"/>
        <v>0</v>
      </c>
      <c r="J88" s="6" t="s">
        <v>15</v>
      </c>
      <c r="K88" s="60" t="s">
        <v>13</v>
      </c>
      <c r="L88" s="19"/>
    </row>
    <row r="89" spans="1:12" ht="42" customHeight="1" x14ac:dyDescent="0.2">
      <c r="A89" s="46" t="s">
        <v>60</v>
      </c>
      <c r="B89" s="34">
        <v>3666</v>
      </c>
      <c r="C89" s="17" t="s">
        <v>57</v>
      </c>
      <c r="D89" s="54">
        <v>43437</v>
      </c>
      <c r="E89" s="28" t="s">
        <v>135</v>
      </c>
      <c r="F89" s="7" t="s">
        <v>13</v>
      </c>
      <c r="G89" s="5" t="s">
        <v>14</v>
      </c>
      <c r="H89" s="54">
        <v>43438</v>
      </c>
      <c r="I89" s="57">
        <f t="shared" si="1"/>
        <v>1</v>
      </c>
      <c r="J89" s="6" t="s">
        <v>15</v>
      </c>
      <c r="K89" s="60" t="s">
        <v>13</v>
      </c>
      <c r="L89" s="19"/>
    </row>
    <row r="90" spans="1:12" ht="28.5" x14ac:dyDescent="0.2">
      <c r="A90" s="46" t="s">
        <v>60</v>
      </c>
      <c r="B90" s="39">
        <v>3693</v>
      </c>
      <c r="C90" s="6" t="s">
        <v>57</v>
      </c>
      <c r="D90" s="38">
        <v>43439</v>
      </c>
      <c r="E90" s="6" t="s">
        <v>136</v>
      </c>
      <c r="F90" s="7" t="s">
        <v>13</v>
      </c>
      <c r="G90" s="5" t="s">
        <v>14</v>
      </c>
      <c r="H90" s="38">
        <v>43439</v>
      </c>
      <c r="I90" s="57"/>
      <c r="J90" s="6" t="s">
        <v>15</v>
      </c>
      <c r="K90" s="60" t="s">
        <v>13</v>
      </c>
      <c r="L90" s="19"/>
    </row>
    <row r="91" spans="1:12" ht="35.25" customHeight="1" x14ac:dyDescent="0.2">
      <c r="A91" s="46" t="s">
        <v>60</v>
      </c>
      <c r="B91" s="34">
        <v>3693</v>
      </c>
      <c r="C91" s="17" t="s">
        <v>57</v>
      </c>
      <c r="D91" s="54">
        <v>43439</v>
      </c>
      <c r="E91" s="28" t="s">
        <v>136</v>
      </c>
      <c r="F91" s="7" t="s">
        <v>13</v>
      </c>
      <c r="G91" s="5" t="s">
        <v>14</v>
      </c>
      <c r="H91" s="54">
        <v>43440</v>
      </c>
      <c r="I91" s="57">
        <f t="shared" si="1"/>
        <v>1</v>
      </c>
      <c r="J91" s="6" t="s">
        <v>15</v>
      </c>
      <c r="K91" s="60" t="s">
        <v>13</v>
      </c>
      <c r="L91" s="19"/>
    </row>
    <row r="92" spans="1:12" ht="34.5" customHeight="1" x14ac:dyDescent="0.2">
      <c r="A92" s="46" t="s">
        <v>60</v>
      </c>
      <c r="B92" s="34">
        <v>3698</v>
      </c>
      <c r="C92" s="17" t="s">
        <v>57</v>
      </c>
      <c r="D92" s="54">
        <v>43440</v>
      </c>
      <c r="E92" s="28" t="s">
        <v>137</v>
      </c>
      <c r="F92" s="7" t="s">
        <v>13</v>
      </c>
      <c r="G92" s="5" t="s">
        <v>14</v>
      </c>
      <c r="H92" s="54">
        <v>43441</v>
      </c>
      <c r="I92" s="57">
        <f t="shared" si="1"/>
        <v>1</v>
      </c>
      <c r="J92" s="6" t="s">
        <v>15</v>
      </c>
      <c r="K92" s="60" t="s">
        <v>13</v>
      </c>
      <c r="L92" s="19"/>
    </row>
    <row r="93" spans="1:12" ht="43.5" customHeight="1" x14ac:dyDescent="0.2">
      <c r="A93" s="46" t="s">
        <v>60</v>
      </c>
      <c r="B93" s="34">
        <v>3741</v>
      </c>
      <c r="C93" s="17" t="s">
        <v>57</v>
      </c>
      <c r="D93" s="54">
        <v>43445</v>
      </c>
      <c r="E93" s="28" t="s">
        <v>138</v>
      </c>
      <c r="F93" s="7" t="s">
        <v>13</v>
      </c>
      <c r="G93" s="5" t="s">
        <v>14</v>
      </c>
      <c r="H93" s="54">
        <v>43445</v>
      </c>
      <c r="I93" s="57">
        <f t="shared" si="1"/>
        <v>0</v>
      </c>
      <c r="J93" s="6" t="s">
        <v>15</v>
      </c>
      <c r="K93" s="60" t="s">
        <v>13</v>
      </c>
      <c r="L93" s="19"/>
    </row>
    <row r="94" spans="1:12" ht="50.25" customHeight="1" x14ac:dyDescent="0.2">
      <c r="A94" s="46" t="s">
        <v>60</v>
      </c>
      <c r="B94" s="34">
        <v>3746</v>
      </c>
      <c r="C94" s="17" t="s">
        <v>57</v>
      </c>
      <c r="D94" s="54">
        <v>43445</v>
      </c>
      <c r="E94" s="28" t="s">
        <v>139</v>
      </c>
      <c r="F94" s="7" t="s">
        <v>13</v>
      </c>
      <c r="G94" s="5" t="s">
        <v>14</v>
      </c>
      <c r="H94" s="54">
        <v>43446</v>
      </c>
      <c r="I94" s="57">
        <f t="shared" si="1"/>
        <v>1</v>
      </c>
      <c r="J94" s="6" t="s">
        <v>15</v>
      </c>
      <c r="K94" s="60" t="s">
        <v>13</v>
      </c>
      <c r="L94" s="19"/>
    </row>
    <row r="95" spans="1:12" ht="50.25" customHeight="1" x14ac:dyDescent="0.2">
      <c r="A95" s="46" t="s">
        <v>60</v>
      </c>
      <c r="B95" s="34">
        <v>3782</v>
      </c>
      <c r="C95" s="17" t="s">
        <v>57</v>
      </c>
      <c r="D95" s="54">
        <v>43448</v>
      </c>
      <c r="E95" s="28" t="s">
        <v>140</v>
      </c>
      <c r="F95" s="7" t="s">
        <v>13</v>
      </c>
      <c r="G95" s="5" t="s">
        <v>14</v>
      </c>
      <c r="H95" s="54">
        <v>43451</v>
      </c>
      <c r="I95" s="57">
        <f t="shared" si="1"/>
        <v>1</v>
      </c>
      <c r="J95" s="6" t="s">
        <v>15</v>
      </c>
      <c r="K95" s="60" t="s">
        <v>13</v>
      </c>
      <c r="L95" s="19"/>
    </row>
    <row r="96" spans="1:12" ht="71.25" customHeight="1" x14ac:dyDescent="0.2">
      <c r="A96" s="46" t="s">
        <v>60</v>
      </c>
      <c r="B96" s="34">
        <v>3822</v>
      </c>
      <c r="C96" s="17" t="s">
        <v>57</v>
      </c>
      <c r="D96" s="54">
        <v>43455</v>
      </c>
      <c r="E96" s="28" t="s">
        <v>141</v>
      </c>
      <c r="F96" s="7" t="s">
        <v>13</v>
      </c>
      <c r="G96" s="5" t="s">
        <v>14</v>
      </c>
      <c r="H96" s="54">
        <v>43455</v>
      </c>
      <c r="I96" s="57">
        <f t="shared" si="1"/>
        <v>0</v>
      </c>
      <c r="J96" s="6" t="s">
        <v>15</v>
      </c>
      <c r="K96" s="60" t="s">
        <v>13</v>
      </c>
      <c r="L96" s="19"/>
    </row>
    <row r="97" spans="1:12" ht="30.75" customHeight="1" x14ac:dyDescent="0.2">
      <c r="A97" s="46" t="s">
        <v>60</v>
      </c>
      <c r="B97" s="34">
        <v>3843</v>
      </c>
      <c r="C97" s="17" t="s">
        <v>57</v>
      </c>
      <c r="D97" s="54">
        <v>43462</v>
      </c>
      <c r="E97" s="28" t="s">
        <v>142</v>
      </c>
      <c r="F97" s="17" t="s">
        <v>13</v>
      </c>
      <c r="G97" s="5" t="s">
        <v>14</v>
      </c>
      <c r="H97" s="54">
        <v>43468</v>
      </c>
      <c r="I97" s="57">
        <f t="shared" si="1"/>
        <v>4</v>
      </c>
      <c r="J97" s="17" t="s">
        <v>15</v>
      </c>
      <c r="K97" s="60" t="s">
        <v>13</v>
      </c>
      <c r="L97" s="19"/>
    </row>
    <row r="98" spans="1:12" ht="28.5" x14ac:dyDescent="0.2">
      <c r="A98" s="46" t="s">
        <v>60</v>
      </c>
      <c r="B98" s="39">
        <v>3843</v>
      </c>
      <c r="C98" s="6" t="s">
        <v>57</v>
      </c>
      <c r="D98" s="38">
        <v>43462</v>
      </c>
      <c r="E98" s="6" t="s">
        <v>175</v>
      </c>
      <c r="F98" s="7" t="s">
        <v>13</v>
      </c>
      <c r="G98" s="5" t="s">
        <v>14</v>
      </c>
      <c r="H98" s="38">
        <v>43462</v>
      </c>
      <c r="I98" s="57"/>
      <c r="J98" s="6" t="s">
        <v>15</v>
      </c>
      <c r="K98" s="60" t="s">
        <v>13</v>
      </c>
      <c r="L98" s="19"/>
    </row>
    <row r="99" spans="1:12" ht="15.7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</row>
    <row r="100" spans="1:12" ht="15.7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</row>
    <row r="101" spans="1:12" ht="15.7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</row>
    <row r="102" spans="1:12" ht="15.7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</row>
    <row r="103" spans="1:12" ht="15.7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</row>
    <row r="104" spans="1:12" ht="15.7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</row>
    <row r="105" spans="1:12" ht="15.7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</row>
    <row r="106" spans="1:12" ht="15.7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</row>
    <row r="107" spans="1:12" ht="15.7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</row>
    <row r="108" spans="1:12" ht="15.7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</row>
    <row r="109" spans="1:12" ht="15.7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</row>
    <row r="110" spans="1:12" ht="15.7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</row>
    <row r="111" spans="1:12" ht="15.7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</row>
    <row r="112" spans="1:12" ht="15.75" customHeight="1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</row>
    <row r="113" spans="1:12" ht="15.75" customHeight="1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</row>
    <row r="114" spans="1:12" ht="15.75" customHeight="1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</row>
    <row r="115" spans="1:12" ht="15.75" customHeight="1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</row>
  </sheetData>
  <autoFilter ref="A1:L41"/>
  <dataValidations count="2">
    <dataValidation type="list" allowBlank="1" sqref="F2:F18 F98 F20:F96">
      <formula1>"YES,NO"</formula1>
    </dataValidation>
    <dataValidation type="list" allowBlank="1" sqref="A71:A98">
      <formula1>"2016-Q4,2017-Q1,2017-Q2,2017-Q3,2017-Q4,2018-Q1"</formula1>
    </dataValidation>
  </dataValidations>
  <printOptions horizontalCentered="1" gridLines="1"/>
  <pageMargins left="0.7" right="0.7" top="0.75" bottom="0.75" header="0" footer="0"/>
  <pageSetup paperSize="10000" scale="26" fitToHeight="0" pageOrder="overThenDown" orientation="landscape" cellComments="atEnd" r:id="rId1"/>
  <headerFooter>
    <oddHeader>&amp;C&amp;"Arial,Bold"&amp;26BPSU FOI REGISTRY
for January 01 to December 31 2018</oddHead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"/>
  <sheetViews>
    <sheetView view="pageLayout" topLeftCell="A4" zoomScale="90" zoomScaleNormal="70" zoomScalePageLayoutView="90" workbookViewId="0">
      <selection activeCell="H17" sqref="H17"/>
    </sheetView>
  </sheetViews>
  <sheetFormatPr defaultColWidth="14.42578125" defaultRowHeight="15.75" customHeight="1" x14ac:dyDescent="0.2"/>
  <cols>
    <col min="1" max="1" width="14.140625" style="61" customWidth="1"/>
    <col min="2" max="2" width="15.140625" style="61" customWidth="1"/>
    <col min="3" max="3" width="9.28515625" style="61" customWidth="1"/>
    <col min="4" max="4" width="10.42578125" style="61" customWidth="1"/>
    <col min="5" max="5" width="9.28515625" style="61" customWidth="1"/>
    <col min="6" max="6" width="13.140625" style="61" customWidth="1"/>
    <col min="7" max="7" width="4.85546875" style="61" customWidth="1"/>
    <col min="8" max="8" width="13.42578125" style="61" customWidth="1"/>
    <col min="9" max="9" width="11.28515625" style="61" customWidth="1"/>
    <col min="10" max="10" width="11.5703125" style="61" customWidth="1"/>
    <col min="11" max="11" width="10.42578125" style="61" customWidth="1"/>
    <col min="12" max="12" width="13.28515625" style="61" customWidth="1"/>
    <col min="13" max="13" width="10.85546875" style="61" customWidth="1"/>
    <col min="14" max="14" width="11.42578125" style="61" customWidth="1"/>
    <col min="15" max="15" width="11" style="61" customWidth="1"/>
    <col min="16" max="17" width="14.42578125" style="61"/>
    <col min="18" max="18" width="4.42578125" style="61" customWidth="1"/>
    <col min="19" max="19" width="12.5703125" style="61" customWidth="1"/>
    <col min="20" max="21" width="10.42578125" style="61" customWidth="1"/>
    <col min="22" max="22" width="12.42578125" style="61" customWidth="1"/>
    <col min="23" max="23" width="11.5703125" style="61" customWidth="1"/>
    <col min="24" max="24" width="4.42578125" style="61" customWidth="1"/>
    <col min="25" max="16384" width="14.42578125" style="61"/>
  </cols>
  <sheetData>
    <row r="1" spans="1:24" ht="12.75" x14ac:dyDescent="0.2">
      <c r="A1" s="66" t="s">
        <v>16</v>
      </c>
      <c r="B1" s="66" t="s">
        <v>17</v>
      </c>
      <c r="C1" s="66" t="s">
        <v>18</v>
      </c>
      <c r="D1" s="66" t="s">
        <v>19</v>
      </c>
      <c r="E1" s="66" t="s">
        <v>20</v>
      </c>
      <c r="F1" s="66" t="s">
        <v>2</v>
      </c>
      <c r="G1" s="69"/>
      <c r="H1" s="70" t="s">
        <v>21</v>
      </c>
      <c r="I1" s="72" t="s">
        <v>22</v>
      </c>
      <c r="J1" s="67"/>
      <c r="K1" s="67"/>
      <c r="L1" s="67"/>
      <c r="M1" s="67"/>
      <c r="N1" s="67"/>
      <c r="O1" s="67"/>
      <c r="P1" s="73" t="s">
        <v>23</v>
      </c>
      <c r="Q1" s="73" t="s">
        <v>24</v>
      </c>
      <c r="R1" s="63"/>
      <c r="S1" s="74" t="s">
        <v>25</v>
      </c>
      <c r="T1" s="68" t="s">
        <v>26</v>
      </c>
      <c r="U1" s="67"/>
      <c r="V1" s="67"/>
      <c r="W1" s="67"/>
      <c r="X1" s="63"/>
    </row>
    <row r="2" spans="1:24" ht="24" x14ac:dyDescent="0.2">
      <c r="A2" s="67"/>
      <c r="B2" s="67"/>
      <c r="C2" s="67"/>
      <c r="D2" s="67"/>
      <c r="E2" s="67"/>
      <c r="F2" s="67"/>
      <c r="G2" s="67"/>
      <c r="H2" s="71"/>
      <c r="I2" s="64" t="s">
        <v>14</v>
      </c>
      <c r="J2" s="64" t="s">
        <v>27</v>
      </c>
      <c r="K2" s="64" t="s">
        <v>28</v>
      </c>
      <c r="L2" s="15" t="s">
        <v>29</v>
      </c>
      <c r="M2" s="15" t="s">
        <v>30</v>
      </c>
      <c r="N2" s="15" t="s">
        <v>31</v>
      </c>
      <c r="O2" s="15" t="s">
        <v>32</v>
      </c>
      <c r="P2" s="67"/>
      <c r="Q2" s="67"/>
      <c r="R2" s="63"/>
      <c r="S2" s="67"/>
      <c r="T2" s="62" t="s">
        <v>33</v>
      </c>
      <c r="U2" s="62" t="s">
        <v>34</v>
      </c>
      <c r="V2" s="62" t="s">
        <v>35</v>
      </c>
      <c r="W2" s="62" t="s">
        <v>36</v>
      </c>
      <c r="X2" s="63"/>
    </row>
    <row r="3" spans="1:24" s="13" customFormat="1" ht="192" customHeight="1" x14ac:dyDescent="0.2">
      <c r="A3" s="11" t="s">
        <v>37</v>
      </c>
      <c r="B3" s="11" t="s">
        <v>38</v>
      </c>
      <c r="C3" s="11" t="s">
        <v>39</v>
      </c>
      <c r="D3" s="11" t="s">
        <v>40</v>
      </c>
      <c r="E3" s="11" t="s">
        <v>12</v>
      </c>
      <c r="F3" s="11" t="s">
        <v>41</v>
      </c>
      <c r="G3" s="63"/>
      <c r="H3" s="11" t="s">
        <v>42</v>
      </c>
      <c r="I3" s="11" t="s">
        <v>43</v>
      </c>
      <c r="J3" s="11" t="s">
        <v>44</v>
      </c>
      <c r="K3" s="11" t="s">
        <v>45</v>
      </c>
      <c r="L3" s="11" t="s">
        <v>46</v>
      </c>
      <c r="M3" s="11" t="s">
        <v>47</v>
      </c>
      <c r="N3" s="11" t="s">
        <v>48</v>
      </c>
      <c r="O3" s="11" t="s">
        <v>49</v>
      </c>
      <c r="P3" s="11" t="s">
        <v>50</v>
      </c>
      <c r="Q3" s="11" t="s">
        <v>61</v>
      </c>
      <c r="R3" s="63"/>
      <c r="S3" s="11" t="s">
        <v>51</v>
      </c>
      <c r="T3" s="11" t="s">
        <v>52</v>
      </c>
      <c r="U3" s="11" t="s">
        <v>53</v>
      </c>
      <c r="V3" s="11" t="s">
        <v>54</v>
      </c>
      <c r="W3" s="11" t="s">
        <v>55</v>
      </c>
      <c r="X3" s="12"/>
    </row>
    <row r="4" spans="1:24" ht="38.25" customHeight="1" x14ac:dyDescent="0.2">
      <c r="A4" s="1" t="s">
        <v>176</v>
      </c>
      <c r="B4" s="1" t="s">
        <v>176</v>
      </c>
      <c r="C4" s="1" t="s">
        <v>177</v>
      </c>
      <c r="D4" s="1" t="s">
        <v>178</v>
      </c>
      <c r="E4" s="1" t="s">
        <v>62</v>
      </c>
      <c r="F4" s="1" t="s">
        <v>179</v>
      </c>
      <c r="G4" s="63"/>
      <c r="H4" s="1">
        <f>COUNTIF('2018 FOI Registry_BPSU'!$A$2:$A$25,"*")</f>
        <v>24</v>
      </c>
      <c r="I4" s="1">
        <f>COUNTIF('2018 FOI Registry_BPSU'!$G$2:$G$25,$I$2)</f>
        <v>24</v>
      </c>
      <c r="J4" s="1">
        <f>COUNTIF('2018 FOI Registry_BPSU'!$G$2:$G$25,$J$2)</f>
        <v>0</v>
      </c>
      <c r="K4" s="1">
        <f>COUNTIF('2018 FOI Registry_BPSU'!$G$2:$G$224,$K$2)</f>
        <v>0</v>
      </c>
      <c r="L4" s="1">
        <f>COUNTIF('2018 FOI Registry_BPSU'!$G$2:$G$224,$L$2)</f>
        <v>0</v>
      </c>
      <c r="M4" s="1">
        <f>COUNTIF('2018 FOI Registry_BPSU'!$G$2:$G$224,$M$2)</f>
        <v>0</v>
      </c>
      <c r="N4" s="1">
        <f>COUNTIF('2018 FOI Registry_BPSU'!$G$2:$G$224,$N$2)</f>
        <v>0</v>
      </c>
      <c r="O4" s="1">
        <f>COUNTIF('2018 FOI Registry_BPSU'!$G$2:$G$224,$O$2)</f>
        <v>0</v>
      </c>
      <c r="P4" s="10">
        <f>SUM('2018 FOI Registry_BPSU'!$I$2:$I$25)</f>
        <v>11</v>
      </c>
      <c r="Q4" s="3">
        <f>P4/H4</f>
        <v>0.45833333333333331</v>
      </c>
      <c r="R4" s="63"/>
      <c r="S4" s="1">
        <f>COUNTIF('2018 FOI Registry_BPSU'!$G2:$G25,S2)</f>
        <v>0</v>
      </c>
      <c r="T4" s="1">
        <f>COUNTIF('2018 FOI Registry_BPSU'!$G2:$G25,T2)</f>
        <v>0</v>
      </c>
      <c r="U4" s="1">
        <f>COUNTIF('2018 FOI Registry_BPSU'!$G2:$G25,U2)</f>
        <v>0</v>
      </c>
      <c r="V4" s="1">
        <f>COUNTIF('2018 FOI Registry_BPSU'!$G2:$G25,V2)</f>
        <v>0</v>
      </c>
      <c r="W4" s="1">
        <f>COUNTIF('2018 FOI Registry_BPSU'!$G2:$G25,W2)</f>
        <v>0</v>
      </c>
      <c r="X4" s="4"/>
    </row>
    <row r="5" spans="1:24" ht="38.25" customHeight="1" x14ac:dyDescent="0.2">
      <c r="A5" s="1" t="s">
        <v>176</v>
      </c>
      <c r="B5" s="1" t="s">
        <v>176</v>
      </c>
      <c r="C5" s="1" t="s">
        <v>177</v>
      </c>
      <c r="D5" s="1" t="s">
        <v>178</v>
      </c>
      <c r="E5" s="1" t="s">
        <v>63</v>
      </c>
      <c r="F5" s="1" t="s">
        <v>179</v>
      </c>
      <c r="G5" s="2"/>
      <c r="H5" s="1">
        <f>COUNTIF('2018 FOI Registry_BPSU'!$A$26:$A$39,"*")</f>
        <v>14</v>
      </c>
      <c r="I5" s="1">
        <f>COUNTIF('2018 FOI Registry_BPSU'!$G$26:$G$39,$I$2)</f>
        <v>14</v>
      </c>
      <c r="J5" s="1">
        <f>COUNTIF('2018 FOI Registry_BPSU'!$G$26:$G$39,$J$2)</f>
        <v>0</v>
      </c>
      <c r="K5" s="1">
        <f>COUNTIF('2018 FOI Registry_BPSU'!$G$26:$G$39,$K$2)</f>
        <v>0</v>
      </c>
      <c r="L5" s="1">
        <f>COUNTIF('2018 FOI Registry_BPSU'!$G$26:$G$39,$L$2)</f>
        <v>0</v>
      </c>
      <c r="M5" s="1">
        <f>COUNTIF('2018 FOI Registry_BPSU'!$G$26:$G$39,$M$2)</f>
        <v>0</v>
      </c>
      <c r="N5" s="1">
        <f>COUNTIF('2018 FOI Registry_BPSU'!$G$26:$G$39,$N$2)</f>
        <v>0</v>
      </c>
      <c r="O5" s="1">
        <f>COUNTIF('2018 FOI Registry_BPSU'!$G$26:$G$39,$O$2)</f>
        <v>0</v>
      </c>
      <c r="P5" s="10">
        <f>SUM('2018 FOI Registry_BPSU'!$I$26:$I$39)</f>
        <v>9</v>
      </c>
      <c r="Q5" s="3">
        <f>P5/H5</f>
        <v>0.6428571428571429</v>
      </c>
      <c r="R5" s="2"/>
      <c r="S5" s="1">
        <f>COUNTIF('2018 FOI Registry_BPSU'!$G26:$G39,S3)</f>
        <v>0</v>
      </c>
      <c r="T5" s="65">
        <f>COUNTIF('2018 FOI Registry_BPSU'!$G26:$G39,T3)</f>
        <v>0</v>
      </c>
      <c r="U5" s="1">
        <f>COUNTIF('2018 FOI Registry_BPSU'!$G26:$G39,U3)</f>
        <v>0</v>
      </c>
      <c r="V5" s="1">
        <f>COUNTIF('2018 FOI Registry_BPSU'!$G26:$G39,V3)</f>
        <v>0</v>
      </c>
      <c r="W5" s="1">
        <f>COUNTIF('2018 FOI Registry_BPSU'!$G26:$G39,W3)</f>
        <v>0</v>
      </c>
      <c r="X5" s="4"/>
    </row>
    <row r="6" spans="1:24" ht="38.25" x14ac:dyDescent="0.2">
      <c r="A6" s="1" t="s">
        <v>176</v>
      </c>
      <c r="B6" s="1" t="s">
        <v>176</v>
      </c>
      <c r="C6" s="1" t="s">
        <v>177</v>
      </c>
      <c r="D6" s="1" t="s">
        <v>178</v>
      </c>
      <c r="E6" s="1" t="s">
        <v>64</v>
      </c>
      <c r="F6" s="1" t="s">
        <v>179</v>
      </c>
      <c r="G6" s="2"/>
      <c r="H6" s="1">
        <f>COUNTIF('2018 FOI Registry_BPSU'!$A$40:$A$70,"*")</f>
        <v>31</v>
      </c>
      <c r="I6" s="1">
        <f>COUNTIF('2018 FOI Registry_BPSU'!$G$40:$G$70,$I$2)</f>
        <v>31</v>
      </c>
      <c r="J6" s="1">
        <f>COUNTIF('2018 FOI Registry_BPSU'!$G$40:$G$70,$J$2)</f>
        <v>0</v>
      </c>
      <c r="K6" s="1">
        <f>COUNTIF('2018 FOI Registry_BPSU'!$G$40:$G$70,$K$2)</f>
        <v>0</v>
      </c>
      <c r="L6" s="1">
        <f>COUNTIF('2018 FOI Registry_BPSU'!$G$40:$G$70,$L$2)</f>
        <v>0</v>
      </c>
      <c r="M6" s="1">
        <f>COUNTIF('2018 FOI Registry_BPSU'!$G$40:$G$70,$M$2)</f>
        <v>0</v>
      </c>
      <c r="N6" s="1">
        <f>COUNTIF('2018 FOI Registry_BPSU'!$G$40:$G$70,$N$2)</f>
        <v>0</v>
      </c>
      <c r="O6" s="1">
        <f>COUNTIF('2018 FOI Registry_BPSU'!$G$40:$G$70,$O$2)</f>
        <v>0</v>
      </c>
      <c r="P6" s="10">
        <f>SUM('2018 FOI Registry_BPSU'!$I$40:$I$70)</f>
        <v>28</v>
      </c>
      <c r="Q6" s="3">
        <f>P6/H6</f>
        <v>0.90322580645161288</v>
      </c>
      <c r="R6" s="2"/>
      <c r="S6" s="1">
        <f>COUNTIF('2018 FOI Registry_BPSU'!$G40:$G70,S4)</f>
        <v>0</v>
      </c>
      <c r="T6" s="1">
        <f>COUNTIF('2018 FOI Registry_BPSU'!$G40:$G70,T4)</f>
        <v>0</v>
      </c>
      <c r="U6" s="1">
        <f>COUNTIF('2018 FOI Registry_BPSU'!$G40:$G70,U4)</f>
        <v>0</v>
      </c>
      <c r="V6" s="1">
        <f>COUNTIF('2018 FOI Registry_BPSU'!$G40:$G70,V4)</f>
        <v>0</v>
      </c>
      <c r="W6" s="1">
        <f>COUNTIF('2018 FOI Registry_BPSU'!$G40:$G70,W4)</f>
        <v>0</v>
      </c>
      <c r="X6" s="4"/>
    </row>
    <row r="7" spans="1:24" ht="38.25" x14ac:dyDescent="0.2">
      <c r="A7" s="1" t="s">
        <v>176</v>
      </c>
      <c r="B7" s="1" t="s">
        <v>176</v>
      </c>
      <c r="C7" s="1" t="s">
        <v>177</v>
      </c>
      <c r="D7" s="1" t="s">
        <v>178</v>
      </c>
      <c r="E7" s="1" t="s">
        <v>65</v>
      </c>
      <c r="F7" s="1" t="s">
        <v>179</v>
      </c>
      <c r="G7" s="2"/>
      <c r="H7" s="1">
        <f>COUNTIF('2018 FOI Registry_BPSU'!$A$71:$A$98,"*")</f>
        <v>28</v>
      </c>
      <c r="I7" s="1">
        <f>COUNTIF('2018 FOI Registry_BPSU'!$G$71:$G$98,$I$2)</f>
        <v>28</v>
      </c>
      <c r="J7" s="1">
        <f>COUNTIF('2018 FOI Registry_BPSU'!$G$71:$G$98,$J$2)</f>
        <v>0</v>
      </c>
      <c r="K7" s="1">
        <f>COUNTIF('2018 FOI Registry_BPSU'!$G$71:$G$98,$K$2)</f>
        <v>0</v>
      </c>
      <c r="L7" s="1">
        <f>COUNTIF('2018 FOI Registry_BPSU'!$G$71:$G$98,$L$2)</f>
        <v>0</v>
      </c>
      <c r="M7" s="1">
        <f>COUNTIF('2018 FOI Registry_BPSU'!$G$71:$G$98,$M$2)</f>
        <v>0</v>
      </c>
      <c r="N7" s="1">
        <f>COUNTIF('2018 FOI Registry_BPSU'!$G$71:$G$98,$N$2)</f>
        <v>0</v>
      </c>
      <c r="O7" s="1">
        <f>COUNTIF('2018 FOI Registry_BPSU'!$G$71:$G$98,$O$2)</f>
        <v>0</v>
      </c>
      <c r="P7" s="10">
        <f>SUM('2018 FOI Registry_BPSU'!$I$71:$I$98)</f>
        <v>12</v>
      </c>
      <c r="Q7" s="3">
        <f>P7/H7</f>
        <v>0.42857142857142855</v>
      </c>
      <c r="R7" s="2"/>
      <c r="S7" s="1" t="e">
        <f>COUNTIF(#REF!,S5)</f>
        <v>#REF!</v>
      </c>
      <c r="T7" s="1" t="e">
        <f>COUNTIF(#REF!,T5)</f>
        <v>#REF!</v>
      </c>
      <c r="U7" s="1" t="e">
        <f>COUNTIF(#REF!,U5)</f>
        <v>#REF!</v>
      </c>
      <c r="V7" s="1">
        <f>COUNTIF('2018 FOI Registry_BPSU'!$G40:$G70,V4)</f>
        <v>0</v>
      </c>
      <c r="W7" s="1" t="e">
        <f>COUNTIF(#REF!,W5)</f>
        <v>#REF!</v>
      </c>
      <c r="X7" s="4"/>
    </row>
  </sheetData>
  <mergeCells count="13">
    <mergeCell ref="T1:W1"/>
    <mergeCell ref="G1:G2"/>
    <mergeCell ref="H1:H2"/>
    <mergeCell ref="I1:O1"/>
    <mergeCell ref="P1:P2"/>
    <mergeCell ref="Q1:Q2"/>
    <mergeCell ref="S1:S2"/>
    <mergeCell ref="F1:F2"/>
    <mergeCell ref="A1:A2"/>
    <mergeCell ref="B1:B2"/>
    <mergeCell ref="C1:C2"/>
    <mergeCell ref="D1:D2"/>
    <mergeCell ref="E1:E2"/>
  </mergeCells>
  <dataValidations disablePrompts="1" count="3">
    <dataValidation type="list" allowBlank="1" sqref="D4:D7">
      <formula1>"NGA,GOCC,SUC,LWD,LGU"</formula1>
    </dataValidation>
    <dataValidation type="list" allowBlank="1" sqref="F4:F7">
      <formula1>"eFOI,STANDARD"</formula1>
    </dataValidation>
    <dataValidation type="list" allowBlank="1" sqref="E4:E7">
      <formula1>"2016-Q4,2017-Q1,2017-Q2,2017-Q3,2017-Q4,2018-Q1"</formula1>
    </dataValidation>
  </dataValidations>
  <printOptions horizontalCentered="1" gridLines="1"/>
  <pageMargins left="0" right="0" top="0.74803149606299213" bottom="0.74803149606299213" header="0" footer="0"/>
  <pageSetup paperSize="10000" scale="61" pageOrder="overThenDown" orientation="landscape" cellComments="atEnd" r:id="rId1"/>
  <headerFooter>
    <oddHeader>&amp;C&amp;"Arial,Bold"&amp;26BPSU FOI SUMMARY REPORT
for January 01 to December 31 2018</oddHead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2018 FOI Registry_BPSU</vt:lpstr>
      <vt:lpstr>2018 FOI Summary_BPSU</vt:lpstr>
      <vt:lpstr>'2018 FOI Summary_BPSU'!Print_Area</vt:lpstr>
      <vt:lpstr>'2018 FOI Registry_BPSU'!Print_Titles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Elfred del Rosario</dc:creator>
  <cp:lastModifiedBy>mam deng</cp:lastModifiedBy>
  <cp:lastPrinted>2019-01-31T03:19:17Z</cp:lastPrinted>
  <dcterms:created xsi:type="dcterms:W3CDTF">2018-04-03T05:40:40Z</dcterms:created>
  <dcterms:modified xsi:type="dcterms:W3CDTF">2019-02-01T00:02:47Z</dcterms:modified>
</cp:coreProperties>
</file>