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m deng\Downloads\"/>
    </mc:Choice>
  </mc:AlternateContent>
  <bookViews>
    <workbookView xWindow="0" yWindow="0" windowWidth="19200" windowHeight="11595" activeTab="1"/>
  </bookViews>
  <sheets>
    <sheet name="2017 FOI Registry_BPSU" sheetId="8" r:id="rId1"/>
    <sheet name="2017 FOI Summary_BPSU" sheetId="12" r:id="rId2"/>
  </sheets>
  <definedNames>
    <definedName name="_xlnm._FilterDatabase" localSheetId="0" hidden="1">'2017 FOI Registry_BPSU'!$A$1:$L$35</definedName>
    <definedName name="_xlnm.Print_Area" localSheetId="1">'2017 FOI Summary_BPSU'!$A$1:$X$7</definedName>
    <definedName name="_xlnm.Print_Titles" localSheetId="0">'2017 FOI Registry_BPSU'!$1:$1</definedName>
  </definedNames>
  <calcPr calcId="152511"/>
</workbook>
</file>

<file path=xl/calcChain.xml><?xml version="1.0" encoding="utf-8"?>
<calcChain xmlns="http://schemas.openxmlformats.org/spreadsheetml/2006/main">
  <c r="H7" i="12" l="1"/>
  <c r="W7" i="12"/>
  <c r="V7" i="12"/>
  <c r="U7" i="12"/>
  <c r="W5" i="12"/>
  <c r="V5" i="12"/>
  <c r="U5" i="12"/>
  <c r="W4" i="12"/>
  <c r="W6" i="12" s="1"/>
  <c r="V4" i="12"/>
  <c r="V6" i="12" s="1"/>
  <c r="U4" i="12"/>
  <c r="U6" i="12" s="1"/>
  <c r="T7" i="12"/>
  <c r="T5" i="12"/>
  <c r="T4" i="12"/>
  <c r="T6" i="12" s="1"/>
  <c r="S7" i="12"/>
  <c r="S5" i="12"/>
  <c r="S4" i="12"/>
  <c r="S6" i="12" s="1"/>
  <c r="P7" i="12"/>
  <c r="P6" i="12"/>
  <c r="P5" i="12"/>
  <c r="P4" i="12"/>
  <c r="O7" i="12"/>
  <c r="O6" i="12"/>
  <c r="O5" i="12"/>
  <c r="O4" i="12"/>
  <c r="N7" i="12"/>
  <c r="N6" i="12"/>
  <c r="N5" i="12"/>
  <c r="N4" i="12"/>
  <c r="M7" i="12"/>
  <c r="M6" i="12"/>
  <c r="M5" i="12"/>
  <c r="M4" i="12"/>
  <c r="L7" i="12"/>
  <c r="L6" i="12"/>
  <c r="L5" i="12"/>
  <c r="L4" i="12"/>
  <c r="K7" i="12"/>
  <c r="K6" i="12"/>
  <c r="K5" i="12"/>
  <c r="K4" i="12"/>
  <c r="J7" i="12"/>
  <c r="J6" i="12"/>
  <c r="J5" i="12"/>
  <c r="J4" i="12"/>
  <c r="I4" i="12"/>
  <c r="I7" i="12"/>
  <c r="I6" i="12"/>
  <c r="I5" i="12"/>
  <c r="H6" i="12"/>
  <c r="H5" i="12"/>
  <c r="Q5" i="12" s="1"/>
  <c r="H4" i="12"/>
  <c r="Q7" i="12" l="1"/>
  <c r="Q6" i="12"/>
  <c r="Q4" i="12"/>
  <c r="I79" i="8" l="1"/>
  <c r="I68" i="8"/>
  <c r="I67" i="8"/>
  <c r="I34" i="8"/>
  <c r="I26" i="8"/>
  <c r="I22" i="8"/>
  <c r="I21" i="8"/>
  <c r="I17" i="8"/>
  <c r="I15" i="8"/>
  <c r="I78" i="8" l="1"/>
  <c r="I77" i="8"/>
  <c r="I76" i="8"/>
  <c r="I75" i="8"/>
  <c r="I74" i="8"/>
  <c r="I73" i="8"/>
  <c r="I72" i="8"/>
  <c r="I71" i="8"/>
  <c r="I70" i="8"/>
  <c r="I69" i="8"/>
  <c r="I66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3" i="8"/>
  <c r="I32" i="8"/>
  <c r="I31" i="8"/>
  <c r="I30" i="8"/>
  <c r="I29" i="8"/>
  <c r="I28" i="8"/>
  <c r="I27" i="8"/>
  <c r="I25" i="8"/>
  <c r="I24" i="8"/>
  <c r="I23" i="8"/>
  <c r="I20" i="8"/>
  <c r="I19" i="8"/>
  <c r="I18" i="8"/>
  <c r="I16" i="8"/>
  <c r="I14" i="8"/>
  <c r="I13" i="8"/>
  <c r="I12" i="8"/>
  <c r="I11" i="8"/>
  <c r="I10" i="8"/>
  <c r="I9" i="8"/>
  <c r="I8" i="8"/>
  <c r="I7" i="8"/>
  <c r="I6" i="8"/>
  <c r="I5" i="8"/>
  <c r="I4" i="8"/>
  <c r="I3" i="8"/>
  <c r="I2" i="8"/>
</calcChain>
</file>

<file path=xl/sharedStrings.xml><?xml version="1.0" encoding="utf-8"?>
<sst xmlns="http://schemas.openxmlformats.org/spreadsheetml/2006/main" count="695" uniqueCount="212">
  <si>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</si>
  <si>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</si>
  <si>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</si>
  <si>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</si>
  <si>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</si>
  <si>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</si>
  <si>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</si>
  <si>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</si>
  <si>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</si>
  <si>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</si>
  <si>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</si>
  <si>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</si>
  <si>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</si>
  <si>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NO</t>
  </si>
  <si>
    <t>Successful</t>
  </si>
  <si>
    <t>FREE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</si>
  <si>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</si>
  <si>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</si>
  <si>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</si>
  <si>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</si>
  <si>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</si>
  <si>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</si>
  <si>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</si>
  <si>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</si>
  <si>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</si>
  <si>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</si>
  <si>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</si>
  <si>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</si>
  <si>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</si>
  <si>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</si>
  <si>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</si>
  <si>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</si>
  <si>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</si>
  <si>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</si>
  <si>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</si>
  <si>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</si>
  <si>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</si>
  <si>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</si>
  <si>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</si>
  <si>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</si>
  <si>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</si>
  <si>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</si>
  <si>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</si>
  <si>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</si>
  <si>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</si>
  <si>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</si>
  <si>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</si>
  <si>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</si>
  <si>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</si>
  <si>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</si>
  <si>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</si>
  <si>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</si>
  <si>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</si>
  <si>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</si>
  <si>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</si>
  <si>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</si>
  <si>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STANDARD</t>
  </si>
  <si>
    <r>
      <rPr>
        <b/>
        <sz val="9"/>
        <rFont val="Arial"/>
        <family val="2"/>
      </rPr>
      <t>total number of days</t>
    </r>
    <r>
      <rPr>
        <sz val="9"/>
        <color rgb="FF000000"/>
        <rFont val="Arial"/>
        <family val="2"/>
      </rPr>
      <t xml:space="preserve"> </t>
    </r>
    <r>
      <rPr>
        <b/>
        <sz val="9"/>
        <rFont val="Arial"/>
        <family val="2"/>
      </rPr>
      <t>lapsed</t>
    </r>
    <r>
      <rPr>
        <sz val="9"/>
        <color rgb="FF000000"/>
        <rFont val="Arial"/>
        <family val="2"/>
      </rPr>
      <t xml:space="preserve"> over the </t>
    </r>
    <r>
      <rPr>
        <b/>
        <sz val="9"/>
        <rFont val="Arial"/>
        <family val="2"/>
      </rPr>
      <t>total number of processed requests</t>
    </r>
    <r>
      <rPr>
        <sz val="9"/>
        <color rgb="FF000000"/>
        <rFont val="Arial"/>
        <family val="2"/>
      </rPr>
      <t xml:space="preserve"> for the period of coverage (do not include ongoing requests)</t>
    </r>
  </si>
  <si>
    <t>2017-Q1</t>
  </si>
  <si>
    <t>17-0017</t>
  </si>
  <si>
    <t>Request to forward Curriculum Vitae and recommendation Letter to Establishments for the Praticum of HRM Students</t>
  </si>
  <si>
    <t>17-0064</t>
  </si>
  <si>
    <t>Request for List of Muslim Students and Muslim Scholars</t>
  </si>
  <si>
    <t>17-0224</t>
  </si>
  <si>
    <t>Endorsing the 946 sets of signature Card Customer Information File form &amp; Deposit Record</t>
  </si>
  <si>
    <t>Request to administer Survey Questionnaire to Technology Instructors of BPSU Main and Orani</t>
  </si>
  <si>
    <t>17-0240</t>
  </si>
  <si>
    <t>17-0286</t>
  </si>
  <si>
    <t>Request for additional Data for the Project entitled "Impact of Research, incentives on Faculty Researches of SUCs in Region III</t>
  </si>
  <si>
    <t>17-0291</t>
  </si>
  <si>
    <t>Request for List of Graduates from 2014-2015, 2015-2016 &amp; 2016-2017</t>
  </si>
  <si>
    <t>17-0294</t>
  </si>
  <si>
    <t>Request to fill-up the attached accreditor's Profile Form</t>
  </si>
  <si>
    <t>17-0323</t>
  </si>
  <si>
    <t>Request to furnish the COA with the Status/Info Re: Receipt &amp; Liquidation of CHED Fund transfers to BPSU amounting to Php7,869.455.00 as of June 30, 2016</t>
  </si>
  <si>
    <t>17-0332</t>
  </si>
  <si>
    <t>Request for list of Graduates from 2013-2016 for Agriculture</t>
  </si>
  <si>
    <t>17-0333</t>
  </si>
  <si>
    <t>Request for list of registered Nurses</t>
  </si>
  <si>
    <t>Urgent Request on Additional Data by the Committee on Higher &amp; Technical Education</t>
  </si>
  <si>
    <t>17-0417</t>
  </si>
  <si>
    <t>17-0336</t>
  </si>
  <si>
    <t>Requesting to indicate the names of the Employees who are requesting for Staggered Payment of Disallowances</t>
  </si>
  <si>
    <t>17-0495</t>
  </si>
  <si>
    <t>Request for Partnership with BPSU in Promoting Employment Opportunities to BPSU Graduates</t>
  </si>
  <si>
    <t>17-0531</t>
  </si>
  <si>
    <t>Submission of the list of ESGP-PA Student-Grantees Candidates for Graduation &amp;expected to receive academic distribution for 2016-2017</t>
  </si>
  <si>
    <t>17-0717</t>
  </si>
  <si>
    <t>Request to submit Students' Information Matrix (SIM) for ESGP-PA</t>
  </si>
  <si>
    <t>17-0788</t>
  </si>
  <si>
    <t>Request list of Graduates from Sy 2016-2017</t>
  </si>
  <si>
    <t>17-0833</t>
  </si>
  <si>
    <t>Request to transmit the Student's Info Matrix (SIM) for all Pantawid Pamilya Children 4th Week after the1st &amp; 2nd Sem of Each Academic Year</t>
  </si>
  <si>
    <t>17-0849</t>
  </si>
  <si>
    <t>Request for List of Graduates w/ Contact Numbers for Employment</t>
  </si>
  <si>
    <t>17-0861</t>
  </si>
  <si>
    <t>List of CHED's Tulong Dunong Program for SY 2016-2017</t>
  </si>
  <si>
    <t>17-0864</t>
  </si>
  <si>
    <t>Request for Data of displaced HEI Personnel from Ay 2014-2015 to AY 2015-2016</t>
  </si>
  <si>
    <t>17-0913</t>
  </si>
  <si>
    <t>Request for Data for Uploaded &amp; Encoded in the AFMECHRDE Database information System</t>
  </si>
  <si>
    <t>17-0926</t>
  </si>
  <si>
    <t>Request Submission of Soft Copy of ACIC</t>
  </si>
  <si>
    <t>17-1039</t>
  </si>
  <si>
    <t>Request for copy of MOA  with DA</t>
  </si>
  <si>
    <t>2017-Q2</t>
  </si>
  <si>
    <t>17-1128</t>
  </si>
  <si>
    <t>Request for list of BPSU Nursing Graduates up to 2015-2016</t>
  </si>
  <si>
    <t>17-1184</t>
  </si>
  <si>
    <t>Urgent Submission of Requested Deliverables</t>
  </si>
  <si>
    <t>17-1242</t>
  </si>
  <si>
    <t>Submission of Audited Financial Report</t>
  </si>
  <si>
    <t>17-1258</t>
  </si>
  <si>
    <t>Reiteration of Request for Data from State Universities and Colleges (SUCs) in compliance with the Provisions of RA 7277 Section 17</t>
  </si>
  <si>
    <t>17-1373</t>
  </si>
  <si>
    <t>Request list of Graduating Student &amp; Alumni Students to Join the FEMSA Philippine Family</t>
  </si>
  <si>
    <t>17-1382</t>
  </si>
  <si>
    <t>List of Audit Deficiencies in the BPSU-DA-BAR Project</t>
  </si>
  <si>
    <t>17-1481</t>
  </si>
  <si>
    <t>Requesting Assistance for the Copy of list of Graduates for SY 2013-2014, 2014-2015 band 2016-2017</t>
  </si>
  <si>
    <t>17-1537</t>
  </si>
  <si>
    <t>Request approval to gather data</t>
  </si>
  <si>
    <t>17-1629</t>
  </si>
  <si>
    <t>Request for Data for the Methodical Analysis of the Actual Period for various Procurement Projetc requiring BOR Confirmation of the Winning Bidder</t>
  </si>
  <si>
    <t>17-1645</t>
  </si>
  <si>
    <t>Request for list of Graduate with contact Nos. and email address for SY 2015-2016/2016-2017</t>
  </si>
  <si>
    <t>17-1685</t>
  </si>
  <si>
    <t>Submision of List of Reference used in Agriculture Courses</t>
  </si>
  <si>
    <t>17-1754</t>
  </si>
  <si>
    <t>Data requested by the Climate Change Commission on related Researches and Strategies</t>
  </si>
  <si>
    <t>17-1804</t>
  </si>
  <si>
    <t>17-1837</t>
  </si>
  <si>
    <t>Verification of the Status of Scholars who graduated this School Year</t>
  </si>
  <si>
    <t>17-1838</t>
  </si>
  <si>
    <t>List of New Scholars</t>
  </si>
  <si>
    <t>17-1931</t>
  </si>
  <si>
    <t>Request for List of Trainers</t>
  </si>
  <si>
    <t>2017-Q3</t>
  </si>
  <si>
    <t>17-2046</t>
  </si>
  <si>
    <t>Request for submission of  Budgetary requirements for the Preparation of Budget Hearing on Committee on Appropriation</t>
  </si>
  <si>
    <t>17-2105</t>
  </si>
  <si>
    <t>List of grantees of DND-CHED-PASUC Scholarship Program for SY 2017-2018</t>
  </si>
  <si>
    <t>17-2168</t>
  </si>
  <si>
    <t>Request for DOST-SEI Scholars enrolled in State Universities and Colleges</t>
  </si>
  <si>
    <t>17-2185</t>
  </si>
  <si>
    <t>Submission of the Name, Email Address &amp; contact  Nos. of the Designated 8888 Focal Persons to the OPKRM</t>
  </si>
  <si>
    <t>17-2234</t>
  </si>
  <si>
    <t>request for verification of Credentials from BPSU</t>
  </si>
  <si>
    <t>17-2236</t>
  </si>
  <si>
    <t>Request to submit required documents to support disbursement</t>
  </si>
  <si>
    <t>17-2247</t>
  </si>
  <si>
    <t>Request for Data of College Graduates for the Last Academic Year 2016-2017</t>
  </si>
  <si>
    <t>17-2273</t>
  </si>
  <si>
    <t>Submission of MIS0302 and updating of Report to T2MIS</t>
  </si>
  <si>
    <t>17-2342</t>
  </si>
  <si>
    <t>Request for List of Additional Lifebank Foundation Scholars</t>
  </si>
  <si>
    <t>17-2375</t>
  </si>
  <si>
    <t>request for lIst of Graudates of BSME, BSECE &amp; BSEE for 2016-2017</t>
  </si>
  <si>
    <t>17-2378</t>
  </si>
  <si>
    <t>17-2397</t>
  </si>
  <si>
    <t>Follow-up letter on the names of the participants for the Refresher Course for the Accreditation of Test Engineers</t>
  </si>
  <si>
    <t>17-2596</t>
  </si>
  <si>
    <t>Request for the follow-up on CHED Survey of Extension Services in SUCs</t>
  </si>
  <si>
    <t>17-2692</t>
  </si>
  <si>
    <t>Urgent Submission of SUC Data to Senate</t>
  </si>
  <si>
    <t>17-2840</t>
  </si>
  <si>
    <t>Annual Higher Education Data Collection for AY 2017-2018</t>
  </si>
  <si>
    <t>Submission of Data on TVET Programs in Agriculture implemented</t>
  </si>
  <si>
    <t>17-2992</t>
  </si>
  <si>
    <t>Follow-up: SUC Survey of Extension Services 2017</t>
  </si>
  <si>
    <t>17-2993</t>
  </si>
  <si>
    <t>Request to submit a certification of the docutmentary requirements requested by COA</t>
  </si>
  <si>
    <t>17-3066</t>
  </si>
  <si>
    <t>Requesting permission to distribute questionnaire and conduct interview to BPSU Administrator, Library Director, Head, Faculty and Students</t>
  </si>
  <si>
    <t>17-3105</t>
  </si>
  <si>
    <t>Data Request of Senate Committee on Finance</t>
  </si>
  <si>
    <t>2017-Q4</t>
  </si>
  <si>
    <t>17-3279</t>
  </si>
  <si>
    <t>Survey of Extension Services in State Universities &amp; Colleges (SUCs)</t>
  </si>
  <si>
    <t>17-3423</t>
  </si>
  <si>
    <t>Request for a consolidated Copy of Grades of INB Beneficiaries enrolled in BPSU</t>
  </si>
  <si>
    <t>17-3435</t>
  </si>
  <si>
    <t>Reminder on the Submission of MIS0302 &amp; Updating of T2MIS (Training)</t>
  </si>
  <si>
    <t>17-3443</t>
  </si>
  <si>
    <t>Request to submit Status of the Compliance on the Implementation of the Madatory Drug Test</t>
  </si>
  <si>
    <t>17-3572</t>
  </si>
  <si>
    <t>Submission/Compliance of Audit Findings for Food Processing NC II-Orani Campus</t>
  </si>
  <si>
    <t>17-3664</t>
  </si>
  <si>
    <t>Request for Transfer of Employment to BGH</t>
  </si>
  <si>
    <t>17-3665</t>
  </si>
  <si>
    <t>Request the Deduction of Salary Loan Arrears</t>
  </si>
  <si>
    <t>17-3676</t>
  </si>
  <si>
    <t>Request to the fill up form from PCW</t>
  </si>
  <si>
    <t>17-3727</t>
  </si>
  <si>
    <t>Submission of Status of mandatory Random Drug Testing for Public Officials &amp; Employees</t>
  </si>
  <si>
    <t>17-3760</t>
  </si>
  <si>
    <t>Data on Non-Teaching Positions</t>
  </si>
  <si>
    <t>17-3817</t>
  </si>
  <si>
    <t>2007-Q1</t>
  </si>
  <si>
    <t>List of graduates under the College of Technology A.Y.2011-2016</t>
  </si>
  <si>
    <t>List of graduates under the College of Engineering and Architecture A.Y.2013-2016</t>
  </si>
  <si>
    <t>List of MAED-THE graduates A.Y.2013-2017</t>
  </si>
  <si>
    <t>Masterlist of enrolled students 2nd Semester  A.Y. 2016-2017</t>
  </si>
  <si>
    <t>Masterlist of enrolled BSTM students 2nd Semester  A.Y. 2016-2017</t>
  </si>
  <si>
    <t>Masterlist of enrolled Mechanical Engineering students end Semester A.Y. 2017-2018</t>
  </si>
  <si>
    <t xml:space="preserve">Report of grades of scholars for the 2nd Semester 2016-2017 and Certificate of Registration 1st semester A.Y. 2017-2018 (Attached list of names) </t>
  </si>
  <si>
    <t>Request for list of students from school year 2014 to 2016</t>
  </si>
  <si>
    <t>Request to gather data on dissertation entitled 'Evaluation of the Electrical Engineering Students' Educational Esperieces: Its Relationship to the E2020 Learning Outcomes"</t>
  </si>
  <si>
    <t>Bataan Penisula State University</t>
  </si>
  <si>
    <t>BPSU</t>
  </si>
  <si>
    <t>SUC</t>
  </si>
  <si>
    <t>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</si>
</sst>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"/>
    <numFmt numFmtId="165" formatCode="[$-409]dd\-mmm\-yy;@"/>
    <numFmt numFmtId="166" formatCode="[$-3409]dd\-mmm\-yy;@"/>
    <numFmt numFmtId="167" formatCode="[$-409]d\-mmm\-yy;@"/>
  </numFmts>
  <fonts count="14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C000"/>
        <bgColor rgb="FFD9EAD3"/>
      </patternFill>
    </fill>
    <fill>
      <patternFill patternType="solid">
        <fgColor rgb="FF00B0F0"/>
        <bgColor rgb="FFD9EAD3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4" borderId="0" xfId="0" applyFont="1" applyFill="1" applyAlignment="1">
      <alignment horizontal="center" wrapText="1"/>
    </xf>
    <xf numFmtId="2" fontId="3" fillId="0" borderId="0" xfId="0" applyNumberFormat="1" applyFont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 vertical="top" wrapText="1"/>
    </xf>
    <xf numFmtId="0" fontId="11" fillId="0" borderId="0" xfId="0" applyFont="1" applyAlignment="1"/>
    <xf numFmtId="0" fontId="0" fillId="0" borderId="0" xfId="0" applyFont="1" applyBorder="1" applyAlignment="1"/>
    <xf numFmtId="0" fontId="5" fillId="7" borderId="0" xfId="0" applyFont="1" applyFill="1" applyAlignment="1">
      <alignment wrapText="1"/>
    </xf>
    <xf numFmtId="165" fontId="8" fillId="0" borderId="1" xfId="0" applyNumberFormat="1" applyFont="1" applyBorder="1" applyAlignment="1">
      <alignment horizontal="right" vertical="top" wrapText="1"/>
    </xf>
    <xf numFmtId="165" fontId="9" fillId="0" borderId="1" xfId="0" applyNumberFormat="1" applyFont="1" applyBorder="1" applyAlignment="1">
      <alignment horizontal="righ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165" fontId="9" fillId="0" borderId="1" xfId="0" applyNumberFormat="1" applyFont="1" applyBorder="1" applyAlignment="1">
      <alignment horizontal="right" vertical="top"/>
    </xf>
    <xf numFmtId="166" fontId="8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 vertical="top"/>
    </xf>
    <xf numFmtId="0" fontId="9" fillId="0" borderId="1" xfId="0" applyFont="1" applyBorder="1" applyAlignment="1"/>
    <xf numFmtId="167" fontId="9" fillId="0" borderId="1" xfId="0" applyNumberFormat="1" applyFont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right" vertical="top" wrapText="1"/>
    </xf>
    <xf numFmtId="166" fontId="9" fillId="0" borderId="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/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/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/>
    <xf numFmtId="0" fontId="9" fillId="0" borderId="0" xfId="0" applyFont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top" wrapText="1"/>
    </xf>
    <xf numFmtId="0" fontId="8" fillId="0" borderId="1" xfId="0" quotePrefix="1" applyFont="1" applyBorder="1" applyAlignment="1">
      <alignment vertical="top" wrapText="1"/>
    </xf>
    <xf numFmtId="0" fontId="9" fillId="0" borderId="1" xfId="0" quotePrefix="1" applyFont="1" applyBorder="1" applyAlignment="1">
      <alignment vertical="top" wrapText="1"/>
    </xf>
    <xf numFmtId="0" fontId="9" fillId="0" borderId="1" xfId="0" quotePrefix="1" applyFont="1" applyFill="1" applyBorder="1" applyAlignment="1">
      <alignment vertical="top" wrapText="1"/>
    </xf>
    <xf numFmtId="14" fontId="9" fillId="0" borderId="1" xfId="0" quotePrefix="1" applyNumberFormat="1" applyFont="1" applyBorder="1" applyAlignment="1">
      <alignment vertical="top" wrapText="1"/>
    </xf>
    <xf numFmtId="0" fontId="9" fillId="0" borderId="1" xfId="0" quotePrefix="1" applyFont="1" applyBorder="1" applyAlignment="1">
      <alignment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6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3" fillId="0" borderId="0" xfId="0" applyFont="1" applyFill="1" applyAlignment="1">
      <alignment horizontal="center" vertical="top" wrapText="1"/>
    </xf>
    <xf numFmtId="0" fontId="5" fillId="2" borderId="0" xfId="0" applyFont="1" applyFill="1" applyAlignment="1">
      <alignment wrapText="1"/>
    </xf>
    <xf numFmtId="0" fontId="0" fillId="0" borderId="0" xfId="0" applyFont="1" applyAlignment="1"/>
    <xf numFmtId="0" fontId="5" fillId="6" borderId="0" xfId="0" applyFont="1" applyFill="1" applyAlignment="1">
      <alignment horizontal="center" wrapText="1"/>
    </xf>
    <xf numFmtId="0" fontId="5" fillId="4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0" fillId="9" borderId="0" xfId="0" applyFont="1" applyFill="1" applyAlignment="1"/>
    <xf numFmtId="0" fontId="5" fillId="5" borderId="0" xfId="0" applyFont="1" applyFill="1" applyAlignment="1">
      <alignment horizontal="center" wrapText="1"/>
    </xf>
    <xf numFmtId="0" fontId="5" fillId="5" borderId="0" xfId="0" applyFont="1" applyFill="1" applyAlignment="1">
      <alignment wrapText="1"/>
    </xf>
    <xf numFmtId="0" fontId="5" fillId="6" borderId="0" xfId="0" applyFont="1" applyFill="1" applyAlignment="1">
      <alignment wrapText="1"/>
    </xf>
  </cellXfs>
  <cellStyles count="2">
    <cellStyle name="Normal" xfId="0" builtinId="0"/>
    <cellStyle name="Normal 2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7"/>
  <sheetViews>
    <sheetView zoomScale="85" zoomScaleNormal="85" zoomScalePageLayoutView="84" workbookViewId="0">
      <selection activeCell="G2" sqref="G2"/>
    </sheetView>
  </sheetViews>
  <sheetFormatPr defaultColWidth="14.42578125" defaultRowHeight="15.75" customHeight="1" x14ac:dyDescent="0.2"/>
  <cols>
    <col min="1" max="1" width="15.140625" style="39" customWidth="1"/>
    <col min="2" max="2" width="21.28515625" style="39" customWidth="1"/>
    <col min="3" max="3" width="14.140625" style="37" customWidth="1"/>
    <col min="4" max="4" width="15.28515625" style="53" customWidth="1"/>
    <col min="5" max="5" width="41.140625" style="31" customWidth="1"/>
    <col min="6" max="6" width="12.7109375" style="37" customWidth="1"/>
    <col min="7" max="7" width="30.140625" style="31" customWidth="1"/>
    <col min="8" max="8" width="15.28515625" style="53" customWidth="1"/>
    <col min="9" max="9" width="8.140625" style="44" customWidth="1"/>
    <col min="10" max="10" width="11" style="37" customWidth="1"/>
    <col min="11" max="11" width="11.28515625" style="37" customWidth="1"/>
    <col min="12" max="12" width="24.140625" style="38" customWidth="1"/>
    <col min="13" max="16384" width="14.42578125" style="14"/>
  </cols>
  <sheetData>
    <row r="1" spans="1:12" s="32" customFormat="1" ht="25.5" x14ac:dyDescent="0.2">
      <c r="A1" s="8" t="s">
        <v>0</v>
      </c>
      <c r="B1" s="8" t="s">
        <v>1</v>
      </c>
      <c r="C1" s="8" t="s">
        <v>2</v>
      </c>
      <c r="D1" s="54" t="s">
        <v>3</v>
      </c>
      <c r="E1" s="8" t="s">
        <v>4</v>
      </c>
      <c r="F1" s="8" t="s">
        <v>5</v>
      </c>
      <c r="G1" s="8" t="s">
        <v>6</v>
      </c>
      <c r="H1" s="54" t="s">
        <v>7</v>
      </c>
      <c r="I1" s="9" t="s">
        <v>8</v>
      </c>
      <c r="J1" s="8" t="s">
        <v>9</v>
      </c>
      <c r="K1" s="8" t="s">
        <v>10</v>
      </c>
      <c r="L1" s="8" t="s">
        <v>11</v>
      </c>
    </row>
    <row r="2" spans="1:12" ht="42.75" x14ac:dyDescent="0.2">
      <c r="A2" s="35" t="s">
        <v>58</v>
      </c>
      <c r="B2" s="46" t="s">
        <v>59</v>
      </c>
      <c r="C2" s="6" t="s">
        <v>56</v>
      </c>
      <c r="D2" s="16">
        <v>42738</v>
      </c>
      <c r="E2" s="6" t="s">
        <v>60</v>
      </c>
      <c r="F2" s="7" t="s">
        <v>13</v>
      </c>
      <c r="G2" s="5" t="s">
        <v>14</v>
      </c>
      <c r="H2" s="22">
        <v>42738</v>
      </c>
      <c r="I2" s="51">
        <f>IF(H2=0,0,(NETWORKDAYS(D2,H2)-1))</f>
        <v>0</v>
      </c>
      <c r="J2" s="6" t="s">
        <v>15</v>
      </c>
      <c r="K2" s="45" t="s">
        <v>13</v>
      </c>
      <c r="L2" s="34"/>
    </row>
    <row r="3" spans="1:12" ht="28.5" x14ac:dyDescent="0.2">
      <c r="A3" s="35" t="s">
        <v>58</v>
      </c>
      <c r="B3" s="46" t="s">
        <v>61</v>
      </c>
      <c r="C3" s="6" t="s">
        <v>56</v>
      </c>
      <c r="D3" s="16">
        <v>42741</v>
      </c>
      <c r="E3" s="7" t="s">
        <v>62</v>
      </c>
      <c r="F3" s="7" t="s">
        <v>13</v>
      </c>
      <c r="G3" s="5" t="s">
        <v>14</v>
      </c>
      <c r="H3" s="22">
        <v>42744</v>
      </c>
      <c r="I3" s="51">
        <f t="shared" ref="I3:I54" si="0">IF(H3=0,0,(NETWORKDAYS(D3,H3)-1))</f>
        <v>1</v>
      </c>
      <c r="J3" s="6" t="s">
        <v>15</v>
      </c>
      <c r="K3" s="45" t="s">
        <v>13</v>
      </c>
      <c r="L3" s="33"/>
    </row>
    <row r="4" spans="1:12" ht="42.75" x14ac:dyDescent="0.2">
      <c r="A4" s="35" t="s">
        <v>58</v>
      </c>
      <c r="B4" s="47" t="s">
        <v>63</v>
      </c>
      <c r="C4" s="6" t="s">
        <v>56</v>
      </c>
      <c r="D4" s="17">
        <v>42758</v>
      </c>
      <c r="E4" s="6" t="s">
        <v>64</v>
      </c>
      <c r="F4" s="7" t="s">
        <v>13</v>
      </c>
      <c r="G4" s="5" t="s">
        <v>14</v>
      </c>
      <c r="H4" s="23">
        <v>42758</v>
      </c>
      <c r="I4" s="51">
        <f t="shared" si="0"/>
        <v>0</v>
      </c>
      <c r="J4" s="6" t="s">
        <v>15</v>
      </c>
      <c r="K4" s="45" t="s">
        <v>13</v>
      </c>
      <c r="L4" s="33"/>
    </row>
    <row r="5" spans="1:12" ht="42.75" x14ac:dyDescent="0.2">
      <c r="A5" s="35" t="s">
        <v>58</v>
      </c>
      <c r="B5" s="47" t="s">
        <v>66</v>
      </c>
      <c r="C5" s="6" t="s">
        <v>56</v>
      </c>
      <c r="D5" s="17">
        <v>42758</v>
      </c>
      <c r="E5" s="6" t="s">
        <v>65</v>
      </c>
      <c r="F5" s="7" t="s">
        <v>13</v>
      </c>
      <c r="G5" s="5" t="s">
        <v>14</v>
      </c>
      <c r="H5" s="23">
        <v>42758</v>
      </c>
      <c r="I5" s="51">
        <f t="shared" si="0"/>
        <v>0</v>
      </c>
      <c r="J5" s="6" t="s">
        <v>15</v>
      </c>
      <c r="K5" s="45" t="s">
        <v>13</v>
      </c>
      <c r="L5" s="33"/>
    </row>
    <row r="6" spans="1:12" ht="57" x14ac:dyDescent="0.2">
      <c r="A6" s="35" t="s">
        <v>58</v>
      </c>
      <c r="B6" s="47" t="s">
        <v>67</v>
      </c>
      <c r="C6" s="6" t="s">
        <v>56</v>
      </c>
      <c r="D6" s="17">
        <v>42762</v>
      </c>
      <c r="E6" s="6" t="s">
        <v>68</v>
      </c>
      <c r="F6" s="7" t="s">
        <v>13</v>
      </c>
      <c r="G6" s="5" t="s">
        <v>14</v>
      </c>
      <c r="H6" s="23">
        <v>42762</v>
      </c>
      <c r="I6" s="51">
        <f t="shared" si="0"/>
        <v>0</v>
      </c>
      <c r="J6" s="6" t="s">
        <v>15</v>
      </c>
      <c r="K6" s="45" t="s">
        <v>13</v>
      </c>
      <c r="L6" s="33"/>
    </row>
    <row r="7" spans="1:12" ht="28.5" x14ac:dyDescent="0.2">
      <c r="A7" s="35" t="s">
        <v>58</v>
      </c>
      <c r="B7" s="47" t="s">
        <v>69</v>
      </c>
      <c r="C7" s="6" t="s">
        <v>56</v>
      </c>
      <c r="D7" s="17">
        <v>42762</v>
      </c>
      <c r="E7" s="6" t="s">
        <v>70</v>
      </c>
      <c r="F7" s="7" t="s">
        <v>13</v>
      </c>
      <c r="G7" s="5" t="s">
        <v>14</v>
      </c>
      <c r="H7" s="23">
        <v>42762</v>
      </c>
      <c r="I7" s="51">
        <f t="shared" si="0"/>
        <v>0</v>
      </c>
      <c r="J7" s="6" t="s">
        <v>15</v>
      </c>
      <c r="K7" s="45" t="s">
        <v>13</v>
      </c>
      <c r="L7" s="33"/>
    </row>
    <row r="8" spans="1:12" ht="28.5" x14ac:dyDescent="0.2">
      <c r="A8" s="35" t="s">
        <v>58</v>
      </c>
      <c r="B8" s="47" t="s">
        <v>71</v>
      </c>
      <c r="C8" s="6" t="s">
        <v>56</v>
      </c>
      <c r="D8" s="17">
        <v>42762</v>
      </c>
      <c r="E8" s="6" t="s">
        <v>72</v>
      </c>
      <c r="F8" s="7" t="s">
        <v>13</v>
      </c>
      <c r="G8" s="5" t="s">
        <v>14</v>
      </c>
      <c r="H8" s="23">
        <v>42762</v>
      </c>
      <c r="I8" s="51">
        <f t="shared" si="0"/>
        <v>0</v>
      </c>
      <c r="J8" s="6" t="s">
        <v>15</v>
      </c>
      <c r="K8" s="45" t="s">
        <v>13</v>
      </c>
      <c r="L8" s="33"/>
    </row>
    <row r="9" spans="1:12" ht="71.25" x14ac:dyDescent="0.2">
      <c r="A9" s="35" t="s">
        <v>58</v>
      </c>
      <c r="B9" s="47" t="s">
        <v>73</v>
      </c>
      <c r="C9" s="6" t="s">
        <v>56</v>
      </c>
      <c r="D9" s="17">
        <v>42765</v>
      </c>
      <c r="E9" s="6" t="s">
        <v>74</v>
      </c>
      <c r="F9" s="7" t="s">
        <v>13</v>
      </c>
      <c r="G9" s="5" t="s">
        <v>14</v>
      </c>
      <c r="H9" s="23">
        <v>42765</v>
      </c>
      <c r="I9" s="51">
        <f t="shared" si="0"/>
        <v>0</v>
      </c>
      <c r="J9" s="6" t="s">
        <v>15</v>
      </c>
      <c r="K9" s="45" t="s">
        <v>13</v>
      </c>
      <c r="L9" s="33"/>
    </row>
    <row r="10" spans="1:12" ht="28.5" x14ac:dyDescent="0.2">
      <c r="A10" s="35" t="s">
        <v>58</v>
      </c>
      <c r="B10" s="47" t="s">
        <v>75</v>
      </c>
      <c r="C10" s="6" t="s">
        <v>56</v>
      </c>
      <c r="D10" s="17">
        <v>42766</v>
      </c>
      <c r="E10" s="6" t="s">
        <v>76</v>
      </c>
      <c r="F10" s="7" t="s">
        <v>13</v>
      </c>
      <c r="G10" s="5" t="s">
        <v>14</v>
      </c>
      <c r="H10" s="23">
        <v>42766</v>
      </c>
      <c r="I10" s="51">
        <f t="shared" si="0"/>
        <v>0</v>
      </c>
      <c r="J10" s="6" t="s">
        <v>15</v>
      </c>
      <c r="K10" s="45" t="s">
        <v>13</v>
      </c>
      <c r="L10" s="33"/>
    </row>
    <row r="11" spans="1:12" ht="15" x14ac:dyDescent="0.2">
      <c r="A11" s="35" t="s">
        <v>58</v>
      </c>
      <c r="B11" s="47" t="s">
        <v>77</v>
      </c>
      <c r="C11" s="6" t="s">
        <v>56</v>
      </c>
      <c r="D11" s="17">
        <v>42766</v>
      </c>
      <c r="E11" s="6" t="s">
        <v>78</v>
      </c>
      <c r="F11" s="7" t="s">
        <v>13</v>
      </c>
      <c r="G11" s="5" t="s">
        <v>14</v>
      </c>
      <c r="H11" s="23">
        <v>42766</v>
      </c>
      <c r="I11" s="51">
        <f t="shared" si="0"/>
        <v>0</v>
      </c>
      <c r="J11" s="6" t="s">
        <v>15</v>
      </c>
      <c r="K11" s="45" t="s">
        <v>13</v>
      </c>
      <c r="L11" s="25"/>
    </row>
    <row r="12" spans="1:12" ht="42.75" x14ac:dyDescent="0.2">
      <c r="A12" s="35" t="s">
        <v>58</v>
      </c>
      <c r="B12" s="47" t="s">
        <v>81</v>
      </c>
      <c r="C12" s="6" t="s">
        <v>56</v>
      </c>
      <c r="D12" s="17">
        <v>42766</v>
      </c>
      <c r="E12" s="6" t="s">
        <v>79</v>
      </c>
      <c r="F12" s="7" t="s">
        <v>13</v>
      </c>
      <c r="G12" s="5" t="s">
        <v>14</v>
      </c>
      <c r="H12" s="23">
        <v>42766</v>
      </c>
      <c r="I12" s="51">
        <f t="shared" si="0"/>
        <v>0</v>
      </c>
      <c r="J12" s="6" t="s">
        <v>15</v>
      </c>
      <c r="K12" s="45" t="s">
        <v>13</v>
      </c>
      <c r="L12" s="25"/>
    </row>
    <row r="13" spans="1:12" ht="42.75" x14ac:dyDescent="0.2">
      <c r="A13" s="35" t="s">
        <v>58</v>
      </c>
      <c r="B13" s="47" t="s">
        <v>80</v>
      </c>
      <c r="C13" s="6" t="s">
        <v>56</v>
      </c>
      <c r="D13" s="17">
        <v>42773</v>
      </c>
      <c r="E13" s="6" t="s">
        <v>82</v>
      </c>
      <c r="F13" s="7" t="s">
        <v>13</v>
      </c>
      <c r="G13" s="5" t="s">
        <v>14</v>
      </c>
      <c r="H13" s="23">
        <v>42773</v>
      </c>
      <c r="I13" s="51">
        <f t="shared" si="0"/>
        <v>0</v>
      </c>
      <c r="J13" s="6" t="s">
        <v>15</v>
      </c>
      <c r="K13" s="45" t="s">
        <v>13</v>
      </c>
      <c r="L13" s="25"/>
    </row>
    <row r="14" spans="1:12" ht="42.75" x14ac:dyDescent="0.2">
      <c r="A14" s="35" t="s">
        <v>58</v>
      </c>
      <c r="B14" s="47" t="s">
        <v>83</v>
      </c>
      <c r="C14" s="6" t="s">
        <v>56</v>
      </c>
      <c r="D14" s="17">
        <v>42779</v>
      </c>
      <c r="E14" s="6" t="s">
        <v>84</v>
      </c>
      <c r="F14" s="7" t="s">
        <v>13</v>
      </c>
      <c r="G14" s="5" t="s">
        <v>14</v>
      </c>
      <c r="H14" s="23">
        <v>42779</v>
      </c>
      <c r="I14" s="51">
        <f t="shared" si="0"/>
        <v>0</v>
      </c>
      <c r="J14" s="6" t="s">
        <v>15</v>
      </c>
      <c r="K14" s="45" t="s">
        <v>13</v>
      </c>
      <c r="L14" s="25"/>
    </row>
    <row r="15" spans="1:12" ht="36" customHeight="1" x14ac:dyDescent="0.2">
      <c r="A15" s="20" t="s">
        <v>198</v>
      </c>
      <c r="B15" s="20"/>
      <c r="C15" s="19" t="s">
        <v>56</v>
      </c>
      <c r="D15" s="26">
        <v>42780</v>
      </c>
      <c r="E15" s="6" t="s">
        <v>199</v>
      </c>
      <c r="F15" s="19" t="s">
        <v>13</v>
      </c>
      <c r="G15" s="5" t="s">
        <v>14</v>
      </c>
      <c r="H15" s="26">
        <v>42780</v>
      </c>
      <c r="I15" s="43">
        <f t="shared" si="0"/>
        <v>0</v>
      </c>
      <c r="J15" s="19" t="s">
        <v>15</v>
      </c>
      <c r="K15" s="45" t="s">
        <v>13</v>
      </c>
      <c r="L15" s="25"/>
    </row>
    <row r="16" spans="1:12" ht="57" x14ac:dyDescent="0.2">
      <c r="A16" s="35" t="s">
        <v>58</v>
      </c>
      <c r="B16" s="47" t="s">
        <v>85</v>
      </c>
      <c r="C16" s="6" t="s">
        <v>56</v>
      </c>
      <c r="D16" s="17">
        <v>42781</v>
      </c>
      <c r="E16" s="6" t="s">
        <v>86</v>
      </c>
      <c r="F16" s="7" t="s">
        <v>13</v>
      </c>
      <c r="G16" s="5" t="s">
        <v>14</v>
      </c>
      <c r="H16" s="23">
        <v>42781</v>
      </c>
      <c r="I16" s="51">
        <f t="shared" si="0"/>
        <v>0</v>
      </c>
      <c r="J16" s="6" t="s">
        <v>15</v>
      </c>
      <c r="K16" s="45" t="s">
        <v>13</v>
      </c>
      <c r="L16" s="25"/>
    </row>
    <row r="17" spans="1:12" ht="45" customHeight="1" x14ac:dyDescent="0.2">
      <c r="A17" s="20" t="s">
        <v>58</v>
      </c>
      <c r="B17" s="20"/>
      <c r="C17" s="19" t="s">
        <v>56</v>
      </c>
      <c r="D17" s="21">
        <v>42787</v>
      </c>
      <c r="E17" s="6" t="s">
        <v>200</v>
      </c>
      <c r="F17" s="7" t="s">
        <v>13</v>
      </c>
      <c r="G17" s="5" t="s">
        <v>14</v>
      </c>
      <c r="H17" s="24">
        <v>42787</v>
      </c>
      <c r="I17" s="43">
        <f t="shared" si="0"/>
        <v>0</v>
      </c>
      <c r="J17" s="6" t="s">
        <v>15</v>
      </c>
      <c r="K17" s="45" t="s">
        <v>13</v>
      </c>
      <c r="L17" s="25"/>
    </row>
    <row r="18" spans="1:12" ht="28.5" x14ac:dyDescent="0.2">
      <c r="A18" s="20" t="s">
        <v>58</v>
      </c>
      <c r="B18" s="47" t="s">
        <v>87</v>
      </c>
      <c r="C18" s="6" t="s">
        <v>56</v>
      </c>
      <c r="D18" s="17">
        <v>42800</v>
      </c>
      <c r="E18" s="6" t="s">
        <v>88</v>
      </c>
      <c r="F18" s="7" t="s">
        <v>13</v>
      </c>
      <c r="G18" s="5" t="s">
        <v>14</v>
      </c>
      <c r="H18" s="23">
        <v>42802</v>
      </c>
      <c r="I18" s="51">
        <f t="shared" si="0"/>
        <v>2</v>
      </c>
      <c r="J18" s="6" t="s">
        <v>15</v>
      </c>
      <c r="K18" s="45" t="s">
        <v>13</v>
      </c>
      <c r="L18" s="25"/>
    </row>
    <row r="19" spans="1:12" ht="28.5" x14ac:dyDescent="0.2">
      <c r="A19" s="20" t="s">
        <v>58</v>
      </c>
      <c r="B19" s="47" t="s">
        <v>89</v>
      </c>
      <c r="C19" s="6" t="s">
        <v>56</v>
      </c>
      <c r="D19" s="17">
        <v>42807</v>
      </c>
      <c r="E19" s="6" t="s">
        <v>90</v>
      </c>
      <c r="F19" s="7" t="s">
        <v>13</v>
      </c>
      <c r="G19" s="5" t="s">
        <v>14</v>
      </c>
      <c r="H19" s="23">
        <v>42807</v>
      </c>
      <c r="I19" s="51">
        <f t="shared" si="0"/>
        <v>0</v>
      </c>
      <c r="J19" s="6" t="s">
        <v>15</v>
      </c>
      <c r="K19" s="45" t="s">
        <v>13</v>
      </c>
      <c r="L19" s="25"/>
    </row>
    <row r="20" spans="1:12" ht="57" x14ac:dyDescent="0.2">
      <c r="A20" s="20" t="s">
        <v>58</v>
      </c>
      <c r="B20" s="47" t="s">
        <v>91</v>
      </c>
      <c r="C20" s="6" t="s">
        <v>56</v>
      </c>
      <c r="D20" s="17">
        <v>42809</v>
      </c>
      <c r="E20" s="6" t="s">
        <v>92</v>
      </c>
      <c r="F20" s="7" t="s">
        <v>13</v>
      </c>
      <c r="G20" s="5" t="s">
        <v>14</v>
      </c>
      <c r="H20" s="23">
        <v>42809</v>
      </c>
      <c r="I20" s="51">
        <f t="shared" si="0"/>
        <v>0</v>
      </c>
      <c r="J20" s="6" t="s">
        <v>15</v>
      </c>
      <c r="K20" s="45" t="s">
        <v>13</v>
      </c>
      <c r="L20" s="25"/>
    </row>
    <row r="21" spans="1:12" ht="28.5" x14ac:dyDescent="0.2">
      <c r="A21" s="20" t="s">
        <v>58</v>
      </c>
      <c r="B21" s="47"/>
      <c r="C21" s="6" t="s">
        <v>56</v>
      </c>
      <c r="D21" s="17">
        <v>42809</v>
      </c>
      <c r="E21" s="6" t="s">
        <v>201</v>
      </c>
      <c r="F21" s="7" t="s">
        <v>13</v>
      </c>
      <c r="G21" s="5" t="s">
        <v>14</v>
      </c>
      <c r="H21" s="23">
        <v>42823</v>
      </c>
      <c r="I21" s="51">
        <f t="shared" si="0"/>
        <v>10</v>
      </c>
      <c r="J21" s="6" t="s">
        <v>15</v>
      </c>
      <c r="K21" s="45" t="s">
        <v>13</v>
      </c>
      <c r="L21" s="25"/>
    </row>
    <row r="22" spans="1:12" ht="28.5" x14ac:dyDescent="0.2">
      <c r="A22" s="20" t="s">
        <v>58</v>
      </c>
      <c r="B22" s="47"/>
      <c r="C22" s="6" t="s">
        <v>56</v>
      </c>
      <c r="D22" s="17">
        <v>42809</v>
      </c>
      <c r="E22" s="6" t="s">
        <v>202</v>
      </c>
      <c r="F22" s="7" t="s">
        <v>13</v>
      </c>
      <c r="G22" s="5" t="s">
        <v>14</v>
      </c>
      <c r="H22" s="23">
        <v>42810</v>
      </c>
      <c r="I22" s="51">
        <f t="shared" si="0"/>
        <v>1</v>
      </c>
      <c r="J22" s="6" t="s">
        <v>15</v>
      </c>
      <c r="K22" s="45" t="s">
        <v>13</v>
      </c>
      <c r="L22" s="25"/>
    </row>
    <row r="23" spans="1:12" ht="28.5" x14ac:dyDescent="0.2">
      <c r="A23" s="20" t="s">
        <v>58</v>
      </c>
      <c r="B23" s="47" t="s">
        <v>93</v>
      </c>
      <c r="C23" s="6" t="s">
        <v>56</v>
      </c>
      <c r="D23" s="17">
        <v>42810</v>
      </c>
      <c r="E23" s="6" t="s">
        <v>94</v>
      </c>
      <c r="F23" s="7" t="s">
        <v>13</v>
      </c>
      <c r="G23" s="5" t="s">
        <v>14</v>
      </c>
      <c r="H23" s="23">
        <v>42810</v>
      </c>
      <c r="I23" s="51">
        <f t="shared" si="0"/>
        <v>0</v>
      </c>
      <c r="J23" s="6" t="s">
        <v>15</v>
      </c>
      <c r="K23" s="45" t="s">
        <v>13</v>
      </c>
      <c r="L23" s="25"/>
    </row>
    <row r="24" spans="1:12" ht="28.5" x14ac:dyDescent="0.2">
      <c r="A24" s="20" t="s">
        <v>58</v>
      </c>
      <c r="B24" s="47" t="s">
        <v>95</v>
      </c>
      <c r="C24" s="6" t="s">
        <v>56</v>
      </c>
      <c r="D24" s="17">
        <v>42810</v>
      </c>
      <c r="E24" s="6" t="s">
        <v>96</v>
      </c>
      <c r="F24" s="7" t="s">
        <v>13</v>
      </c>
      <c r="G24" s="5" t="s">
        <v>14</v>
      </c>
      <c r="H24" s="23">
        <v>42810</v>
      </c>
      <c r="I24" s="51">
        <f t="shared" si="0"/>
        <v>0</v>
      </c>
      <c r="J24" s="6" t="s">
        <v>15</v>
      </c>
      <c r="K24" s="45" t="s">
        <v>13</v>
      </c>
      <c r="L24" s="25"/>
    </row>
    <row r="25" spans="1:12" ht="42.75" x14ac:dyDescent="0.2">
      <c r="A25" s="20" t="s">
        <v>58</v>
      </c>
      <c r="B25" s="47" t="s">
        <v>97</v>
      </c>
      <c r="C25" s="6" t="s">
        <v>56</v>
      </c>
      <c r="D25" s="17">
        <v>42811</v>
      </c>
      <c r="E25" s="6" t="s">
        <v>98</v>
      </c>
      <c r="F25" s="7" t="s">
        <v>13</v>
      </c>
      <c r="G25" s="5" t="s">
        <v>14</v>
      </c>
      <c r="H25" s="23">
        <v>42811</v>
      </c>
      <c r="I25" s="51">
        <f t="shared" si="0"/>
        <v>0</v>
      </c>
      <c r="J25" s="6" t="s">
        <v>15</v>
      </c>
      <c r="K25" s="45" t="s">
        <v>13</v>
      </c>
      <c r="L25" s="25"/>
    </row>
    <row r="26" spans="1:12" ht="28.5" x14ac:dyDescent="0.2">
      <c r="A26" s="20" t="s">
        <v>58</v>
      </c>
      <c r="B26" s="47"/>
      <c r="C26" s="6" t="s">
        <v>56</v>
      </c>
      <c r="D26" s="17">
        <v>42811</v>
      </c>
      <c r="E26" s="6" t="s">
        <v>203</v>
      </c>
      <c r="F26" s="7" t="s">
        <v>13</v>
      </c>
      <c r="G26" s="5" t="s">
        <v>14</v>
      </c>
      <c r="H26" s="23">
        <v>42811</v>
      </c>
      <c r="I26" s="51">
        <f t="shared" si="0"/>
        <v>0</v>
      </c>
      <c r="J26" s="6" t="s">
        <v>15</v>
      </c>
      <c r="K26" s="45" t="s">
        <v>13</v>
      </c>
      <c r="L26" s="25"/>
    </row>
    <row r="27" spans="1:12" ht="42.75" x14ac:dyDescent="0.2">
      <c r="A27" s="20" t="s">
        <v>58</v>
      </c>
      <c r="B27" s="47" t="s">
        <v>99</v>
      </c>
      <c r="C27" s="6" t="s">
        <v>56</v>
      </c>
      <c r="D27" s="17">
        <v>42816</v>
      </c>
      <c r="E27" s="6" t="s">
        <v>100</v>
      </c>
      <c r="F27" s="7" t="s">
        <v>13</v>
      </c>
      <c r="G27" s="5" t="s">
        <v>14</v>
      </c>
      <c r="H27" s="23">
        <v>42816</v>
      </c>
      <c r="I27" s="51">
        <f t="shared" si="0"/>
        <v>0</v>
      </c>
      <c r="J27" s="6" t="s">
        <v>15</v>
      </c>
      <c r="K27" s="45" t="s">
        <v>13</v>
      </c>
      <c r="L27" s="25"/>
    </row>
    <row r="28" spans="1:12" ht="15" x14ac:dyDescent="0.2">
      <c r="A28" s="20" t="s">
        <v>58</v>
      </c>
      <c r="B28" s="47" t="s">
        <v>101</v>
      </c>
      <c r="C28" s="6" t="s">
        <v>56</v>
      </c>
      <c r="D28" s="17">
        <v>42816</v>
      </c>
      <c r="E28" s="6" t="s">
        <v>102</v>
      </c>
      <c r="F28" s="7" t="s">
        <v>13</v>
      </c>
      <c r="G28" s="5" t="s">
        <v>14</v>
      </c>
      <c r="H28" s="23">
        <v>42816</v>
      </c>
      <c r="I28" s="51">
        <f t="shared" si="0"/>
        <v>0</v>
      </c>
      <c r="J28" s="6" t="s">
        <v>15</v>
      </c>
      <c r="K28" s="45" t="s">
        <v>13</v>
      </c>
      <c r="L28" s="25"/>
    </row>
    <row r="29" spans="1:12" ht="15" x14ac:dyDescent="0.2">
      <c r="A29" s="20" t="s">
        <v>58</v>
      </c>
      <c r="B29" s="47" t="s">
        <v>103</v>
      </c>
      <c r="C29" s="6" t="s">
        <v>56</v>
      </c>
      <c r="D29" s="17">
        <v>42825</v>
      </c>
      <c r="E29" s="6" t="s">
        <v>104</v>
      </c>
      <c r="F29" s="7" t="s">
        <v>13</v>
      </c>
      <c r="G29" s="5" t="s">
        <v>14</v>
      </c>
      <c r="H29" s="23">
        <v>42825</v>
      </c>
      <c r="I29" s="51">
        <f t="shared" si="0"/>
        <v>0</v>
      </c>
      <c r="J29" s="6" t="s">
        <v>15</v>
      </c>
      <c r="K29" s="45" t="s">
        <v>13</v>
      </c>
      <c r="L29" s="25"/>
    </row>
    <row r="30" spans="1:12" ht="28.5" x14ac:dyDescent="0.2">
      <c r="A30" s="20" t="s">
        <v>105</v>
      </c>
      <c r="B30" s="47" t="s">
        <v>106</v>
      </c>
      <c r="C30" s="6" t="s">
        <v>56</v>
      </c>
      <c r="D30" s="17">
        <v>42832</v>
      </c>
      <c r="E30" s="6" t="s">
        <v>107</v>
      </c>
      <c r="F30" s="7" t="s">
        <v>13</v>
      </c>
      <c r="G30" s="5" t="s">
        <v>14</v>
      </c>
      <c r="H30" s="23">
        <v>42832</v>
      </c>
      <c r="I30" s="51">
        <f t="shared" si="0"/>
        <v>0</v>
      </c>
      <c r="J30" s="6" t="s">
        <v>15</v>
      </c>
      <c r="K30" s="45" t="s">
        <v>13</v>
      </c>
      <c r="L30" s="25"/>
    </row>
    <row r="31" spans="1:12" ht="28.5" x14ac:dyDescent="0.2">
      <c r="A31" s="20" t="s">
        <v>105</v>
      </c>
      <c r="B31" s="47" t="s">
        <v>108</v>
      </c>
      <c r="C31" s="6" t="s">
        <v>56</v>
      </c>
      <c r="D31" s="17">
        <v>42843</v>
      </c>
      <c r="E31" s="6" t="s">
        <v>109</v>
      </c>
      <c r="F31" s="7" t="s">
        <v>13</v>
      </c>
      <c r="G31" s="5" t="s">
        <v>14</v>
      </c>
      <c r="H31" s="23">
        <v>42843</v>
      </c>
      <c r="I31" s="51">
        <f t="shared" si="0"/>
        <v>0</v>
      </c>
      <c r="J31" s="6" t="s">
        <v>15</v>
      </c>
      <c r="K31" s="45" t="s">
        <v>13</v>
      </c>
      <c r="L31" s="25"/>
    </row>
    <row r="32" spans="1:12" ht="15" x14ac:dyDescent="0.2">
      <c r="A32" s="20" t="s">
        <v>105</v>
      </c>
      <c r="B32" s="47" t="s">
        <v>110</v>
      </c>
      <c r="C32" s="6" t="s">
        <v>56</v>
      </c>
      <c r="D32" s="17">
        <v>42846</v>
      </c>
      <c r="E32" s="6" t="s">
        <v>111</v>
      </c>
      <c r="F32" s="7" t="s">
        <v>13</v>
      </c>
      <c r="G32" s="5" t="s">
        <v>14</v>
      </c>
      <c r="H32" s="23">
        <v>42846</v>
      </c>
      <c r="I32" s="51">
        <f t="shared" si="0"/>
        <v>0</v>
      </c>
      <c r="J32" s="6" t="s">
        <v>15</v>
      </c>
      <c r="K32" s="45" t="s">
        <v>13</v>
      </c>
      <c r="L32" s="25"/>
    </row>
    <row r="33" spans="1:12" ht="57" x14ac:dyDescent="0.2">
      <c r="A33" s="20" t="s">
        <v>105</v>
      </c>
      <c r="B33" s="47" t="s">
        <v>112</v>
      </c>
      <c r="C33" s="6" t="s">
        <v>56</v>
      </c>
      <c r="D33" s="17">
        <v>42846</v>
      </c>
      <c r="E33" s="6" t="s">
        <v>113</v>
      </c>
      <c r="F33" s="7" t="s">
        <v>13</v>
      </c>
      <c r="G33" s="5" t="s">
        <v>14</v>
      </c>
      <c r="H33" s="23">
        <v>42846</v>
      </c>
      <c r="I33" s="51">
        <f t="shared" si="0"/>
        <v>0</v>
      </c>
      <c r="J33" s="6" t="s">
        <v>15</v>
      </c>
      <c r="K33" s="45" t="s">
        <v>13</v>
      </c>
      <c r="L33" s="25"/>
    </row>
    <row r="34" spans="1:12" s="30" customFormat="1" ht="42.75" x14ac:dyDescent="0.2">
      <c r="A34" s="40" t="s">
        <v>105</v>
      </c>
      <c r="B34" s="48"/>
      <c r="C34" s="27" t="s">
        <v>56</v>
      </c>
      <c r="D34" s="28">
        <v>42851</v>
      </c>
      <c r="E34" s="27" t="s">
        <v>204</v>
      </c>
      <c r="F34" s="42" t="s">
        <v>13</v>
      </c>
      <c r="G34" s="5" t="s">
        <v>14</v>
      </c>
      <c r="H34" s="29">
        <v>42851</v>
      </c>
      <c r="I34" s="52">
        <f t="shared" si="0"/>
        <v>0</v>
      </c>
      <c r="J34" s="27" t="s">
        <v>15</v>
      </c>
      <c r="K34" s="27" t="s">
        <v>13</v>
      </c>
      <c r="L34" s="36"/>
    </row>
    <row r="35" spans="1:12" ht="42.75" x14ac:dyDescent="0.2">
      <c r="A35" s="20" t="s">
        <v>105</v>
      </c>
      <c r="B35" s="47" t="s">
        <v>114</v>
      </c>
      <c r="C35" s="6" t="s">
        <v>56</v>
      </c>
      <c r="D35" s="17">
        <v>42860</v>
      </c>
      <c r="E35" s="6" t="s">
        <v>115</v>
      </c>
      <c r="F35" s="7" t="s">
        <v>13</v>
      </c>
      <c r="G35" s="5" t="s">
        <v>14</v>
      </c>
      <c r="H35" s="23">
        <v>42860</v>
      </c>
      <c r="I35" s="51">
        <f t="shared" si="0"/>
        <v>0</v>
      </c>
      <c r="J35" s="6" t="s">
        <v>15</v>
      </c>
      <c r="K35" s="45" t="s">
        <v>13</v>
      </c>
      <c r="L35" s="25"/>
    </row>
    <row r="36" spans="1:12" ht="28.5" x14ac:dyDescent="0.2">
      <c r="A36" s="20" t="s">
        <v>105</v>
      </c>
      <c r="B36" s="47" t="s">
        <v>116</v>
      </c>
      <c r="C36" s="6" t="s">
        <v>56</v>
      </c>
      <c r="D36" s="17">
        <v>42863</v>
      </c>
      <c r="E36" s="6" t="s">
        <v>117</v>
      </c>
      <c r="F36" s="7" t="s">
        <v>13</v>
      </c>
      <c r="G36" s="5" t="s">
        <v>14</v>
      </c>
      <c r="H36" s="23">
        <v>42863</v>
      </c>
      <c r="I36" s="51">
        <f t="shared" si="0"/>
        <v>0</v>
      </c>
      <c r="J36" s="6" t="s">
        <v>15</v>
      </c>
      <c r="K36" s="45" t="s">
        <v>13</v>
      </c>
      <c r="L36" s="25"/>
    </row>
    <row r="37" spans="1:12" ht="42.75" x14ac:dyDescent="0.2">
      <c r="A37" s="20" t="s">
        <v>105</v>
      </c>
      <c r="B37" s="47" t="s">
        <v>118</v>
      </c>
      <c r="C37" s="6" t="s">
        <v>56</v>
      </c>
      <c r="D37" s="17">
        <v>42872</v>
      </c>
      <c r="E37" s="6" t="s">
        <v>119</v>
      </c>
      <c r="F37" s="7" t="s">
        <v>13</v>
      </c>
      <c r="G37" s="5" t="s">
        <v>14</v>
      </c>
      <c r="H37" s="23">
        <v>42872</v>
      </c>
      <c r="I37" s="51">
        <f t="shared" si="0"/>
        <v>0</v>
      </c>
      <c r="J37" s="6" t="s">
        <v>15</v>
      </c>
      <c r="K37" s="45" t="s">
        <v>13</v>
      </c>
      <c r="L37" s="25"/>
    </row>
    <row r="38" spans="1:12" ht="15" x14ac:dyDescent="0.2">
      <c r="A38" s="20" t="s">
        <v>105</v>
      </c>
      <c r="B38" s="49" t="s">
        <v>120</v>
      </c>
      <c r="C38" s="18" t="s">
        <v>56</v>
      </c>
      <c r="D38" s="17">
        <v>42877</v>
      </c>
      <c r="E38" s="6" t="s">
        <v>121</v>
      </c>
      <c r="F38" s="7" t="s">
        <v>13</v>
      </c>
      <c r="G38" s="5" t="s">
        <v>14</v>
      </c>
      <c r="H38" s="23">
        <v>42877</v>
      </c>
      <c r="I38" s="51">
        <f t="shared" si="0"/>
        <v>0</v>
      </c>
      <c r="J38" s="6" t="s">
        <v>15</v>
      </c>
      <c r="K38" s="45" t="s">
        <v>13</v>
      </c>
      <c r="L38" s="25"/>
    </row>
    <row r="39" spans="1:12" ht="57" x14ac:dyDescent="0.2">
      <c r="A39" s="20" t="s">
        <v>105</v>
      </c>
      <c r="B39" s="47" t="s">
        <v>122</v>
      </c>
      <c r="C39" s="6" t="s">
        <v>56</v>
      </c>
      <c r="D39" s="17">
        <v>42887</v>
      </c>
      <c r="E39" s="6" t="s">
        <v>123</v>
      </c>
      <c r="F39" s="7" t="s">
        <v>13</v>
      </c>
      <c r="G39" s="5" t="s">
        <v>14</v>
      </c>
      <c r="H39" s="23">
        <v>42887</v>
      </c>
      <c r="I39" s="51">
        <f t="shared" si="0"/>
        <v>0</v>
      </c>
      <c r="J39" s="6" t="s">
        <v>15</v>
      </c>
      <c r="K39" s="45" t="s">
        <v>13</v>
      </c>
      <c r="L39" s="25"/>
    </row>
    <row r="40" spans="1:12" ht="42.75" x14ac:dyDescent="0.2">
      <c r="A40" s="20" t="s">
        <v>105</v>
      </c>
      <c r="B40" s="47" t="s">
        <v>124</v>
      </c>
      <c r="C40" s="6" t="s">
        <v>56</v>
      </c>
      <c r="D40" s="17">
        <v>42887</v>
      </c>
      <c r="E40" s="6" t="s">
        <v>125</v>
      </c>
      <c r="F40" s="7" t="s">
        <v>13</v>
      </c>
      <c r="G40" s="5" t="s">
        <v>14</v>
      </c>
      <c r="H40" s="23">
        <v>42887</v>
      </c>
      <c r="I40" s="51">
        <f t="shared" si="0"/>
        <v>0</v>
      </c>
      <c r="J40" s="6" t="s">
        <v>15</v>
      </c>
      <c r="K40" s="45" t="s">
        <v>13</v>
      </c>
      <c r="L40" s="25"/>
    </row>
    <row r="41" spans="1:12" ht="28.5" x14ac:dyDescent="0.2">
      <c r="A41" s="20" t="s">
        <v>105</v>
      </c>
      <c r="B41" s="47" t="s">
        <v>126</v>
      </c>
      <c r="C41" s="6" t="s">
        <v>56</v>
      </c>
      <c r="D41" s="17">
        <v>42892</v>
      </c>
      <c r="E41" s="6" t="s">
        <v>127</v>
      </c>
      <c r="F41" s="7" t="s">
        <v>13</v>
      </c>
      <c r="G41" s="5" t="s">
        <v>14</v>
      </c>
      <c r="H41" s="23">
        <v>42892</v>
      </c>
      <c r="I41" s="51">
        <f t="shared" si="0"/>
        <v>0</v>
      </c>
      <c r="J41" s="6" t="s">
        <v>15</v>
      </c>
      <c r="K41" s="45" t="s">
        <v>13</v>
      </c>
      <c r="L41" s="25"/>
    </row>
    <row r="42" spans="1:12" ht="42.75" x14ac:dyDescent="0.2">
      <c r="A42" s="20" t="s">
        <v>105</v>
      </c>
      <c r="B42" s="47" t="s">
        <v>128</v>
      </c>
      <c r="C42" s="6" t="s">
        <v>56</v>
      </c>
      <c r="D42" s="17">
        <v>42895</v>
      </c>
      <c r="E42" s="6" t="s">
        <v>129</v>
      </c>
      <c r="F42" s="7" t="s">
        <v>13</v>
      </c>
      <c r="G42" s="5" t="s">
        <v>14</v>
      </c>
      <c r="H42" s="23">
        <v>42895</v>
      </c>
      <c r="I42" s="51">
        <f t="shared" si="0"/>
        <v>0</v>
      </c>
      <c r="J42" s="6" t="s">
        <v>15</v>
      </c>
      <c r="K42" s="45" t="s">
        <v>13</v>
      </c>
      <c r="L42" s="25"/>
    </row>
    <row r="43" spans="1:12" ht="42.75" x14ac:dyDescent="0.2">
      <c r="A43" s="20" t="s">
        <v>105</v>
      </c>
      <c r="B43" s="47" t="s">
        <v>130</v>
      </c>
      <c r="C43" s="6" t="s">
        <v>56</v>
      </c>
      <c r="D43" s="17">
        <v>42902</v>
      </c>
      <c r="E43" s="6" t="s">
        <v>129</v>
      </c>
      <c r="F43" s="7" t="s">
        <v>13</v>
      </c>
      <c r="G43" s="5" t="s">
        <v>14</v>
      </c>
      <c r="H43" s="23">
        <v>42902</v>
      </c>
      <c r="I43" s="51">
        <f t="shared" si="0"/>
        <v>0</v>
      </c>
      <c r="J43" s="6" t="s">
        <v>15</v>
      </c>
      <c r="K43" s="45" t="s">
        <v>13</v>
      </c>
      <c r="L43" s="25"/>
    </row>
    <row r="44" spans="1:12" ht="28.5" x14ac:dyDescent="0.2">
      <c r="A44" s="20" t="s">
        <v>105</v>
      </c>
      <c r="B44" s="47" t="s">
        <v>131</v>
      </c>
      <c r="C44" s="6" t="s">
        <v>56</v>
      </c>
      <c r="D44" s="17">
        <v>42905</v>
      </c>
      <c r="E44" s="6" t="s">
        <v>132</v>
      </c>
      <c r="F44" s="7" t="s">
        <v>13</v>
      </c>
      <c r="G44" s="5" t="s">
        <v>14</v>
      </c>
      <c r="H44" s="23">
        <v>42911</v>
      </c>
      <c r="I44" s="51">
        <f t="shared" si="0"/>
        <v>4</v>
      </c>
      <c r="J44" s="6" t="s">
        <v>15</v>
      </c>
      <c r="K44" s="45" t="s">
        <v>13</v>
      </c>
      <c r="L44" s="25"/>
    </row>
    <row r="45" spans="1:12" ht="15" x14ac:dyDescent="0.2">
      <c r="A45" s="20" t="s">
        <v>105</v>
      </c>
      <c r="B45" s="47" t="s">
        <v>133</v>
      </c>
      <c r="C45" s="6" t="s">
        <v>56</v>
      </c>
      <c r="D45" s="17">
        <v>42905</v>
      </c>
      <c r="E45" s="6" t="s">
        <v>134</v>
      </c>
      <c r="F45" s="7" t="s">
        <v>13</v>
      </c>
      <c r="G45" s="5" t="s">
        <v>14</v>
      </c>
      <c r="H45" s="23">
        <v>42911</v>
      </c>
      <c r="I45" s="51">
        <f t="shared" si="0"/>
        <v>4</v>
      </c>
      <c r="J45" s="6" t="s">
        <v>15</v>
      </c>
      <c r="K45" s="45" t="s">
        <v>13</v>
      </c>
      <c r="L45" s="25"/>
    </row>
    <row r="46" spans="1:12" ht="15" x14ac:dyDescent="0.2">
      <c r="A46" s="20" t="s">
        <v>105</v>
      </c>
      <c r="B46" s="47" t="s">
        <v>135</v>
      </c>
      <c r="C46" s="6" t="s">
        <v>56</v>
      </c>
      <c r="D46" s="17">
        <v>42913</v>
      </c>
      <c r="E46" s="6" t="s">
        <v>136</v>
      </c>
      <c r="F46" s="7" t="s">
        <v>13</v>
      </c>
      <c r="G46" s="5" t="s">
        <v>14</v>
      </c>
      <c r="H46" s="23">
        <v>42913</v>
      </c>
      <c r="I46" s="51">
        <f t="shared" si="0"/>
        <v>0</v>
      </c>
      <c r="J46" s="6" t="s">
        <v>15</v>
      </c>
      <c r="K46" s="45" t="s">
        <v>13</v>
      </c>
      <c r="L46" s="25"/>
    </row>
    <row r="47" spans="1:12" ht="57" x14ac:dyDescent="0.2">
      <c r="A47" s="41" t="s">
        <v>137</v>
      </c>
      <c r="B47" s="50" t="s">
        <v>138</v>
      </c>
      <c r="C47" s="6" t="s">
        <v>56</v>
      </c>
      <c r="D47" s="17">
        <v>42920</v>
      </c>
      <c r="E47" s="6" t="s">
        <v>139</v>
      </c>
      <c r="F47" s="7" t="s">
        <v>13</v>
      </c>
      <c r="G47" s="5" t="s">
        <v>14</v>
      </c>
      <c r="H47" s="23">
        <v>42920</v>
      </c>
      <c r="I47" s="51">
        <f t="shared" si="0"/>
        <v>0</v>
      </c>
      <c r="J47" s="6" t="s">
        <v>15</v>
      </c>
      <c r="K47" s="45" t="s">
        <v>13</v>
      </c>
      <c r="L47" s="25"/>
    </row>
    <row r="48" spans="1:12" ht="28.5" x14ac:dyDescent="0.2">
      <c r="A48" s="20" t="s">
        <v>137</v>
      </c>
      <c r="B48" s="50" t="s">
        <v>140</v>
      </c>
      <c r="C48" s="6" t="s">
        <v>56</v>
      </c>
      <c r="D48" s="17">
        <v>42922</v>
      </c>
      <c r="E48" s="6" t="s">
        <v>141</v>
      </c>
      <c r="F48" s="7" t="s">
        <v>13</v>
      </c>
      <c r="G48" s="5" t="s">
        <v>14</v>
      </c>
      <c r="H48" s="23">
        <v>42926</v>
      </c>
      <c r="I48" s="51">
        <f t="shared" si="0"/>
        <v>2</v>
      </c>
      <c r="J48" s="6" t="s">
        <v>15</v>
      </c>
      <c r="K48" s="45" t="s">
        <v>13</v>
      </c>
      <c r="L48" s="25"/>
    </row>
    <row r="49" spans="1:12" ht="28.5" x14ac:dyDescent="0.2">
      <c r="A49" s="20" t="s">
        <v>137</v>
      </c>
      <c r="B49" s="47" t="s">
        <v>142</v>
      </c>
      <c r="C49" s="6" t="s">
        <v>56</v>
      </c>
      <c r="D49" s="17">
        <v>42929</v>
      </c>
      <c r="E49" s="6" t="s">
        <v>143</v>
      </c>
      <c r="F49" s="7" t="s">
        <v>13</v>
      </c>
      <c r="G49" s="5" t="s">
        <v>14</v>
      </c>
      <c r="H49" s="23">
        <v>42929</v>
      </c>
      <c r="I49" s="51">
        <f t="shared" si="0"/>
        <v>0</v>
      </c>
      <c r="J49" s="6" t="s">
        <v>15</v>
      </c>
      <c r="K49" s="45" t="s">
        <v>13</v>
      </c>
      <c r="L49" s="25"/>
    </row>
    <row r="50" spans="1:12" ht="42.75" x14ac:dyDescent="0.2">
      <c r="A50" s="41" t="s">
        <v>137</v>
      </c>
      <c r="B50" s="47" t="s">
        <v>144</v>
      </c>
      <c r="C50" s="6" t="s">
        <v>56</v>
      </c>
      <c r="D50" s="17">
        <v>42930</v>
      </c>
      <c r="E50" s="6" t="s">
        <v>145</v>
      </c>
      <c r="F50" s="7" t="s">
        <v>13</v>
      </c>
      <c r="G50" s="5" t="s">
        <v>14</v>
      </c>
      <c r="H50" s="23">
        <v>42931</v>
      </c>
      <c r="I50" s="51">
        <f t="shared" si="0"/>
        <v>0</v>
      </c>
      <c r="J50" s="6" t="s">
        <v>15</v>
      </c>
      <c r="K50" s="45" t="s">
        <v>13</v>
      </c>
      <c r="L50" s="25"/>
    </row>
    <row r="51" spans="1:12" ht="28.5" x14ac:dyDescent="0.2">
      <c r="A51" s="41" t="s">
        <v>137</v>
      </c>
      <c r="B51" s="47" t="s">
        <v>146</v>
      </c>
      <c r="C51" s="6" t="s">
        <v>56</v>
      </c>
      <c r="D51" s="17">
        <v>42934</v>
      </c>
      <c r="E51" s="6" t="s">
        <v>147</v>
      </c>
      <c r="F51" s="7" t="s">
        <v>13</v>
      </c>
      <c r="G51" s="5" t="s">
        <v>14</v>
      </c>
      <c r="H51" s="23">
        <v>42934</v>
      </c>
      <c r="I51" s="51">
        <f t="shared" si="0"/>
        <v>0</v>
      </c>
      <c r="J51" s="6" t="s">
        <v>15</v>
      </c>
      <c r="K51" s="45" t="s">
        <v>13</v>
      </c>
      <c r="L51" s="25"/>
    </row>
    <row r="52" spans="1:12" ht="28.5" x14ac:dyDescent="0.2">
      <c r="A52" s="20" t="s">
        <v>137</v>
      </c>
      <c r="B52" s="47" t="s">
        <v>148</v>
      </c>
      <c r="C52" s="6" t="s">
        <v>56</v>
      </c>
      <c r="D52" s="17">
        <v>42934</v>
      </c>
      <c r="E52" s="6" t="s">
        <v>149</v>
      </c>
      <c r="F52" s="7" t="s">
        <v>13</v>
      </c>
      <c r="G52" s="5" t="s">
        <v>14</v>
      </c>
      <c r="H52" s="23">
        <v>42934</v>
      </c>
      <c r="I52" s="51">
        <f t="shared" si="0"/>
        <v>0</v>
      </c>
      <c r="J52" s="6" t="s">
        <v>15</v>
      </c>
      <c r="K52" s="45" t="s">
        <v>13</v>
      </c>
      <c r="L52" s="25"/>
    </row>
    <row r="53" spans="1:12" ht="28.5" x14ac:dyDescent="0.2">
      <c r="A53" s="20" t="s">
        <v>137</v>
      </c>
      <c r="B53" s="47" t="s">
        <v>150</v>
      </c>
      <c r="C53" s="6" t="s">
        <v>56</v>
      </c>
      <c r="D53" s="17">
        <v>42935</v>
      </c>
      <c r="E53" s="6" t="s">
        <v>151</v>
      </c>
      <c r="F53" s="7" t="s">
        <v>13</v>
      </c>
      <c r="G53" s="5" t="s">
        <v>14</v>
      </c>
      <c r="H53" s="23">
        <v>42940</v>
      </c>
      <c r="I53" s="51">
        <f t="shared" si="0"/>
        <v>3</v>
      </c>
      <c r="J53" s="6" t="s">
        <v>15</v>
      </c>
      <c r="K53" s="45" t="s">
        <v>13</v>
      </c>
      <c r="L53" s="25"/>
    </row>
    <row r="54" spans="1:12" ht="28.5" x14ac:dyDescent="0.2">
      <c r="A54" s="20" t="s">
        <v>137</v>
      </c>
      <c r="B54" s="47" t="s">
        <v>152</v>
      </c>
      <c r="C54" s="6" t="s">
        <v>56</v>
      </c>
      <c r="D54" s="17">
        <v>42937</v>
      </c>
      <c r="E54" s="6" t="s">
        <v>153</v>
      </c>
      <c r="F54" s="7" t="s">
        <v>13</v>
      </c>
      <c r="G54" s="5" t="s">
        <v>14</v>
      </c>
      <c r="H54" s="23">
        <v>42940</v>
      </c>
      <c r="I54" s="51">
        <f t="shared" si="0"/>
        <v>1</v>
      </c>
      <c r="J54" s="6" t="s">
        <v>15</v>
      </c>
      <c r="K54" s="45" t="s">
        <v>13</v>
      </c>
      <c r="L54" s="25"/>
    </row>
    <row r="55" spans="1:12" ht="28.5" x14ac:dyDescent="0.2">
      <c r="A55" s="20" t="s">
        <v>137</v>
      </c>
      <c r="B55" s="47" t="s">
        <v>154</v>
      </c>
      <c r="C55" s="6" t="s">
        <v>56</v>
      </c>
      <c r="D55" s="17">
        <v>42943</v>
      </c>
      <c r="E55" s="6" t="s">
        <v>155</v>
      </c>
      <c r="F55" s="7" t="s">
        <v>13</v>
      </c>
      <c r="G55" s="5" t="s">
        <v>14</v>
      </c>
      <c r="H55" s="23">
        <v>42943</v>
      </c>
      <c r="I55" s="51">
        <f t="shared" ref="I55:I79" si="1">IF(H55=0,0,(NETWORKDAYS(D55,H55)-1))</f>
        <v>0</v>
      </c>
      <c r="J55" s="6" t="s">
        <v>15</v>
      </c>
      <c r="K55" s="45" t="s">
        <v>13</v>
      </c>
      <c r="L55" s="25"/>
    </row>
    <row r="56" spans="1:12" ht="38.25" customHeight="1" x14ac:dyDescent="0.2">
      <c r="A56" s="20" t="s">
        <v>137</v>
      </c>
      <c r="B56" s="20" t="s">
        <v>156</v>
      </c>
      <c r="C56" s="19" t="s">
        <v>56</v>
      </c>
      <c r="D56" s="21">
        <v>42948</v>
      </c>
      <c r="E56" s="6" t="s">
        <v>157</v>
      </c>
      <c r="F56" s="7" t="s">
        <v>13</v>
      </c>
      <c r="G56" s="5" t="s">
        <v>14</v>
      </c>
      <c r="H56" s="24">
        <v>42948</v>
      </c>
      <c r="I56" s="43">
        <f t="shared" si="1"/>
        <v>0</v>
      </c>
      <c r="J56" s="6" t="s">
        <v>15</v>
      </c>
      <c r="K56" s="45" t="s">
        <v>13</v>
      </c>
      <c r="L56" s="25"/>
    </row>
    <row r="57" spans="1:12" ht="49.5" customHeight="1" x14ac:dyDescent="0.2">
      <c r="A57" s="20" t="s">
        <v>137</v>
      </c>
      <c r="B57" s="20" t="s">
        <v>158</v>
      </c>
      <c r="C57" s="19" t="s">
        <v>56</v>
      </c>
      <c r="D57" s="21">
        <v>42948</v>
      </c>
      <c r="E57" s="6" t="s">
        <v>167</v>
      </c>
      <c r="F57" s="7" t="s">
        <v>13</v>
      </c>
      <c r="G57" s="5" t="s">
        <v>14</v>
      </c>
      <c r="H57" s="24">
        <v>42948</v>
      </c>
      <c r="I57" s="43">
        <f t="shared" si="1"/>
        <v>0</v>
      </c>
      <c r="J57" s="6" t="s">
        <v>15</v>
      </c>
      <c r="K57" s="45" t="s">
        <v>13</v>
      </c>
      <c r="L57" s="25"/>
    </row>
    <row r="58" spans="1:12" ht="50.25" customHeight="1" x14ac:dyDescent="0.2">
      <c r="A58" s="41" t="s">
        <v>137</v>
      </c>
      <c r="B58" s="41" t="s">
        <v>159</v>
      </c>
      <c r="C58" s="6" t="s">
        <v>56</v>
      </c>
      <c r="D58" s="17">
        <v>42948</v>
      </c>
      <c r="E58" s="6" t="s">
        <v>160</v>
      </c>
      <c r="F58" s="7" t="s">
        <v>13</v>
      </c>
      <c r="G58" s="5" t="s">
        <v>14</v>
      </c>
      <c r="H58" s="23">
        <v>42948</v>
      </c>
      <c r="I58" s="43">
        <f t="shared" si="1"/>
        <v>0</v>
      </c>
      <c r="J58" s="6" t="s">
        <v>15</v>
      </c>
      <c r="K58" s="45" t="s">
        <v>13</v>
      </c>
      <c r="L58" s="25"/>
    </row>
    <row r="59" spans="1:12" ht="40.5" customHeight="1" x14ac:dyDescent="0.2">
      <c r="A59" s="41" t="s">
        <v>137</v>
      </c>
      <c r="B59" s="41" t="s">
        <v>161</v>
      </c>
      <c r="C59" s="6" t="s">
        <v>56</v>
      </c>
      <c r="D59" s="17">
        <v>42963</v>
      </c>
      <c r="E59" s="6" t="s">
        <v>162</v>
      </c>
      <c r="F59" s="7" t="s">
        <v>13</v>
      </c>
      <c r="G59" s="5" t="s">
        <v>14</v>
      </c>
      <c r="H59" s="23">
        <v>42963</v>
      </c>
      <c r="I59" s="43">
        <f t="shared" si="1"/>
        <v>0</v>
      </c>
      <c r="J59" s="6" t="s">
        <v>15</v>
      </c>
      <c r="K59" s="45" t="s">
        <v>13</v>
      </c>
      <c r="L59" s="25"/>
    </row>
    <row r="60" spans="1:12" ht="33.75" customHeight="1" x14ac:dyDescent="0.2">
      <c r="A60" s="41" t="s">
        <v>137</v>
      </c>
      <c r="B60" s="41" t="s">
        <v>163</v>
      </c>
      <c r="C60" s="6" t="s">
        <v>56</v>
      </c>
      <c r="D60" s="17">
        <v>42971</v>
      </c>
      <c r="E60" s="6" t="s">
        <v>164</v>
      </c>
      <c r="F60" s="7" t="s">
        <v>13</v>
      </c>
      <c r="G60" s="5" t="s">
        <v>14</v>
      </c>
      <c r="H60" s="23">
        <v>42971</v>
      </c>
      <c r="I60" s="43">
        <f t="shared" si="1"/>
        <v>0</v>
      </c>
      <c r="J60" s="6" t="s">
        <v>15</v>
      </c>
      <c r="K60" s="45" t="s">
        <v>13</v>
      </c>
      <c r="L60" s="25"/>
    </row>
    <row r="61" spans="1:12" ht="29.25" customHeight="1" x14ac:dyDescent="0.2">
      <c r="A61" s="41" t="s">
        <v>137</v>
      </c>
      <c r="B61" s="41" t="s">
        <v>165</v>
      </c>
      <c r="C61" s="6" t="s">
        <v>56</v>
      </c>
      <c r="D61" s="17">
        <v>42985</v>
      </c>
      <c r="E61" s="6" t="s">
        <v>166</v>
      </c>
      <c r="F61" s="7" t="s">
        <v>13</v>
      </c>
      <c r="G61" s="5" t="s">
        <v>14</v>
      </c>
      <c r="H61" s="23">
        <v>42985</v>
      </c>
      <c r="I61" s="43">
        <f t="shared" si="1"/>
        <v>0</v>
      </c>
      <c r="J61" s="6" t="s">
        <v>15</v>
      </c>
      <c r="K61" s="45" t="s">
        <v>13</v>
      </c>
      <c r="L61" s="25"/>
    </row>
    <row r="62" spans="1:12" ht="39" customHeight="1" x14ac:dyDescent="0.2">
      <c r="A62" s="41" t="s">
        <v>137</v>
      </c>
      <c r="B62" s="41" t="s">
        <v>168</v>
      </c>
      <c r="C62" s="6" t="s">
        <v>56</v>
      </c>
      <c r="D62" s="17">
        <v>42996</v>
      </c>
      <c r="E62" s="6" t="s">
        <v>169</v>
      </c>
      <c r="F62" s="7" t="s">
        <v>13</v>
      </c>
      <c r="G62" s="5" t="s">
        <v>14</v>
      </c>
      <c r="H62" s="23">
        <v>42996</v>
      </c>
      <c r="I62" s="43">
        <f t="shared" si="1"/>
        <v>0</v>
      </c>
      <c r="J62" s="6" t="s">
        <v>15</v>
      </c>
      <c r="K62" s="45" t="s">
        <v>13</v>
      </c>
      <c r="L62" s="25"/>
    </row>
    <row r="63" spans="1:12" ht="42.75" customHeight="1" x14ac:dyDescent="0.2">
      <c r="A63" s="20" t="s">
        <v>137</v>
      </c>
      <c r="B63" s="20" t="s">
        <v>170</v>
      </c>
      <c r="C63" s="19" t="s">
        <v>56</v>
      </c>
      <c r="D63" s="21">
        <v>42996</v>
      </c>
      <c r="E63" s="6" t="s">
        <v>171</v>
      </c>
      <c r="F63" s="7" t="s">
        <v>13</v>
      </c>
      <c r="G63" s="5" t="s">
        <v>14</v>
      </c>
      <c r="H63" s="24">
        <v>42996</v>
      </c>
      <c r="I63" s="43">
        <f t="shared" si="1"/>
        <v>0</v>
      </c>
      <c r="J63" s="6" t="s">
        <v>15</v>
      </c>
      <c r="K63" s="45" t="s">
        <v>13</v>
      </c>
      <c r="L63" s="25"/>
    </row>
    <row r="64" spans="1:12" ht="51" customHeight="1" x14ac:dyDescent="0.2">
      <c r="A64" s="20" t="s">
        <v>137</v>
      </c>
      <c r="B64" s="20" t="s">
        <v>172</v>
      </c>
      <c r="C64" s="19" t="s">
        <v>56</v>
      </c>
      <c r="D64" s="21">
        <v>43003</v>
      </c>
      <c r="E64" s="6" t="s">
        <v>173</v>
      </c>
      <c r="F64" s="7" t="s">
        <v>13</v>
      </c>
      <c r="G64" s="5" t="s">
        <v>14</v>
      </c>
      <c r="H64" s="24">
        <v>43003</v>
      </c>
      <c r="I64" s="43">
        <f t="shared" si="1"/>
        <v>0</v>
      </c>
      <c r="J64" s="6" t="s">
        <v>15</v>
      </c>
      <c r="K64" s="45" t="s">
        <v>13</v>
      </c>
      <c r="L64" s="25"/>
    </row>
    <row r="65" spans="1:12" ht="33" customHeight="1" x14ac:dyDescent="0.2">
      <c r="A65" s="20" t="s">
        <v>137</v>
      </c>
      <c r="B65" s="20" t="s">
        <v>174</v>
      </c>
      <c r="C65" s="19" t="s">
        <v>56</v>
      </c>
      <c r="D65" s="21">
        <v>43006</v>
      </c>
      <c r="E65" s="6" t="s">
        <v>175</v>
      </c>
      <c r="F65" s="7" t="s">
        <v>13</v>
      </c>
      <c r="G65" s="5" t="s">
        <v>14</v>
      </c>
      <c r="H65" s="24">
        <v>43006</v>
      </c>
      <c r="I65" s="43">
        <f t="shared" si="1"/>
        <v>0</v>
      </c>
      <c r="J65" s="6" t="s">
        <v>15</v>
      </c>
      <c r="K65" s="45" t="s">
        <v>13</v>
      </c>
      <c r="L65" s="25"/>
    </row>
    <row r="66" spans="1:12" ht="37.5" customHeight="1" x14ac:dyDescent="0.2">
      <c r="A66" s="20" t="s">
        <v>176</v>
      </c>
      <c r="B66" s="20" t="s">
        <v>177</v>
      </c>
      <c r="C66" s="19" t="s">
        <v>56</v>
      </c>
      <c r="D66" s="21">
        <v>43014</v>
      </c>
      <c r="E66" s="6" t="s">
        <v>178</v>
      </c>
      <c r="F66" s="7" t="s">
        <v>13</v>
      </c>
      <c r="G66" s="5" t="s">
        <v>14</v>
      </c>
      <c r="H66" s="24">
        <v>43014</v>
      </c>
      <c r="I66" s="43">
        <f t="shared" si="1"/>
        <v>0</v>
      </c>
      <c r="J66" s="6" t="s">
        <v>15</v>
      </c>
      <c r="K66" s="45" t="s">
        <v>13</v>
      </c>
      <c r="L66" s="25"/>
    </row>
    <row r="67" spans="1:12" ht="59.25" customHeight="1" x14ac:dyDescent="0.2">
      <c r="A67" s="20" t="s">
        <v>176</v>
      </c>
      <c r="B67" s="20"/>
      <c r="C67" s="19" t="s">
        <v>56</v>
      </c>
      <c r="D67" s="21">
        <v>43017</v>
      </c>
      <c r="E67" s="6" t="s">
        <v>205</v>
      </c>
      <c r="F67" s="7" t="s">
        <v>13</v>
      </c>
      <c r="G67" s="5" t="s">
        <v>14</v>
      </c>
      <c r="H67" s="24">
        <v>43018</v>
      </c>
      <c r="I67" s="43">
        <f t="shared" si="1"/>
        <v>1</v>
      </c>
      <c r="J67" s="6" t="s">
        <v>15</v>
      </c>
      <c r="K67" s="45" t="s">
        <v>13</v>
      </c>
      <c r="L67" s="25"/>
    </row>
    <row r="68" spans="1:12" ht="59.25" customHeight="1" x14ac:dyDescent="0.2">
      <c r="A68" s="20" t="s">
        <v>176</v>
      </c>
      <c r="B68" s="20"/>
      <c r="C68" s="19" t="s">
        <v>56</v>
      </c>
      <c r="D68" s="21">
        <v>43021</v>
      </c>
      <c r="E68" s="6" t="s">
        <v>205</v>
      </c>
      <c r="F68" s="7" t="s">
        <v>13</v>
      </c>
      <c r="G68" s="5" t="s">
        <v>14</v>
      </c>
      <c r="H68" s="24">
        <v>43027</v>
      </c>
      <c r="I68" s="43">
        <f t="shared" si="1"/>
        <v>4</v>
      </c>
      <c r="J68" s="6" t="s">
        <v>15</v>
      </c>
      <c r="K68" s="45" t="s">
        <v>13</v>
      </c>
      <c r="L68" s="25"/>
    </row>
    <row r="69" spans="1:12" ht="40.5" customHeight="1" x14ac:dyDescent="0.2">
      <c r="A69" s="20" t="s">
        <v>176</v>
      </c>
      <c r="B69" s="20" t="s">
        <v>179</v>
      </c>
      <c r="C69" s="19" t="s">
        <v>56</v>
      </c>
      <c r="D69" s="21">
        <v>43027</v>
      </c>
      <c r="E69" s="6" t="s">
        <v>180</v>
      </c>
      <c r="F69" s="7" t="s">
        <v>13</v>
      </c>
      <c r="G69" s="5" t="s">
        <v>14</v>
      </c>
      <c r="H69" s="24">
        <v>43027</v>
      </c>
      <c r="I69" s="43">
        <f t="shared" si="1"/>
        <v>0</v>
      </c>
      <c r="J69" s="6" t="s">
        <v>15</v>
      </c>
      <c r="K69" s="45" t="s">
        <v>13</v>
      </c>
      <c r="L69" s="25"/>
    </row>
    <row r="70" spans="1:12" ht="39.75" customHeight="1" x14ac:dyDescent="0.2">
      <c r="A70" s="20" t="s">
        <v>176</v>
      </c>
      <c r="B70" s="20" t="s">
        <v>181</v>
      </c>
      <c r="C70" s="19" t="s">
        <v>56</v>
      </c>
      <c r="D70" s="21">
        <v>43027</v>
      </c>
      <c r="E70" s="6" t="s">
        <v>182</v>
      </c>
      <c r="F70" s="7" t="s">
        <v>13</v>
      </c>
      <c r="G70" s="5" t="s">
        <v>14</v>
      </c>
      <c r="H70" s="24">
        <v>43027</v>
      </c>
      <c r="I70" s="43">
        <f t="shared" si="1"/>
        <v>0</v>
      </c>
      <c r="J70" s="6" t="s">
        <v>15</v>
      </c>
      <c r="K70" s="45" t="s">
        <v>13</v>
      </c>
      <c r="L70" s="25"/>
    </row>
    <row r="71" spans="1:12" ht="49.5" customHeight="1" x14ac:dyDescent="0.2">
      <c r="A71" s="20" t="s">
        <v>176</v>
      </c>
      <c r="B71" s="20" t="s">
        <v>183</v>
      </c>
      <c r="C71" s="19" t="s">
        <v>56</v>
      </c>
      <c r="D71" s="21">
        <v>43028</v>
      </c>
      <c r="E71" s="6" t="s">
        <v>184</v>
      </c>
      <c r="F71" s="7" t="s">
        <v>13</v>
      </c>
      <c r="G71" s="5" t="s">
        <v>14</v>
      </c>
      <c r="H71" s="24">
        <v>43028</v>
      </c>
      <c r="I71" s="43">
        <f t="shared" si="1"/>
        <v>0</v>
      </c>
      <c r="J71" s="6" t="s">
        <v>15</v>
      </c>
      <c r="K71" s="45" t="s">
        <v>13</v>
      </c>
      <c r="L71" s="25"/>
    </row>
    <row r="72" spans="1:12" ht="42" customHeight="1" x14ac:dyDescent="0.2">
      <c r="A72" s="20" t="s">
        <v>176</v>
      </c>
      <c r="B72" s="20" t="s">
        <v>185</v>
      </c>
      <c r="C72" s="19" t="s">
        <v>56</v>
      </c>
      <c r="D72" s="21">
        <v>43042</v>
      </c>
      <c r="E72" s="6" t="s">
        <v>186</v>
      </c>
      <c r="F72" s="7" t="s">
        <v>13</v>
      </c>
      <c r="G72" s="5" t="s">
        <v>14</v>
      </c>
      <c r="H72" s="24">
        <v>43042</v>
      </c>
      <c r="I72" s="43">
        <f t="shared" si="1"/>
        <v>0</v>
      </c>
      <c r="J72" s="6" t="s">
        <v>15</v>
      </c>
      <c r="K72" s="45" t="s">
        <v>13</v>
      </c>
      <c r="L72" s="25"/>
    </row>
    <row r="73" spans="1:12" ht="35.25" customHeight="1" x14ac:dyDescent="0.2">
      <c r="A73" s="20" t="s">
        <v>176</v>
      </c>
      <c r="B73" s="20" t="s">
        <v>187</v>
      </c>
      <c r="C73" s="19" t="s">
        <v>56</v>
      </c>
      <c r="D73" s="21">
        <v>43046</v>
      </c>
      <c r="E73" s="6" t="s">
        <v>188</v>
      </c>
      <c r="F73" s="7" t="s">
        <v>13</v>
      </c>
      <c r="G73" s="5" t="s">
        <v>14</v>
      </c>
      <c r="H73" s="24">
        <v>43046</v>
      </c>
      <c r="I73" s="43">
        <f t="shared" si="1"/>
        <v>0</v>
      </c>
      <c r="J73" s="6" t="s">
        <v>15</v>
      </c>
      <c r="K73" s="45" t="s">
        <v>13</v>
      </c>
      <c r="L73" s="25"/>
    </row>
    <row r="74" spans="1:12" ht="34.5" customHeight="1" x14ac:dyDescent="0.2">
      <c r="A74" s="20" t="s">
        <v>176</v>
      </c>
      <c r="B74" s="20" t="s">
        <v>189</v>
      </c>
      <c r="C74" s="19" t="s">
        <v>56</v>
      </c>
      <c r="D74" s="21">
        <v>43046</v>
      </c>
      <c r="E74" s="6" t="s">
        <v>190</v>
      </c>
      <c r="F74" s="7" t="s">
        <v>13</v>
      </c>
      <c r="G74" s="5" t="s">
        <v>14</v>
      </c>
      <c r="H74" s="24">
        <v>43046</v>
      </c>
      <c r="I74" s="43">
        <f t="shared" si="1"/>
        <v>0</v>
      </c>
      <c r="J74" s="6" t="s">
        <v>15</v>
      </c>
      <c r="K74" s="45" t="s">
        <v>13</v>
      </c>
      <c r="L74" s="25"/>
    </row>
    <row r="75" spans="1:12" ht="43.5" customHeight="1" x14ac:dyDescent="0.2">
      <c r="A75" s="20" t="s">
        <v>176</v>
      </c>
      <c r="B75" s="20" t="s">
        <v>191</v>
      </c>
      <c r="C75" s="19" t="s">
        <v>56</v>
      </c>
      <c r="D75" s="21">
        <v>43047</v>
      </c>
      <c r="E75" s="6" t="s">
        <v>192</v>
      </c>
      <c r="F75" s="7" t="s">
        <v>13</v>
      </c>
      <c r="G75" s="5" t="s">
        <v>14</v>
      </c>
      <c r="H75" s="24">
        <v>43047</v>
      </c>
      <c r="I75" s="43">
        <f t="shared" si="1"/>
        <v>0</v>
      </c>
      <c r="J75" s="6" t="s">
        <v>15</v>
      </c>
      <c r="K75" s="45" t="s">
        <v>13</v>
      </c>
      <c r="L75" s="25"/>
    </row>
    <row r="76" spans="1:12" ht="50.25" customHeight="1" x14ac:dyDescent="0.2">
      <c r="A76" s="20" t="s">
        <v>176</v>
      </c>
      <c r="B76" s="20" t="s">
        <v>193</v>
      </c>
      <c r="C76" s="19" t="s">
        <v>56</v>
      </c>
      <c r="D76" s="21">
        <v>43052</v>
      </c>
      <c r="E76" s="6" t="s">
        <v>194</v>
      </c>
      <c r="F76" s="7" t="s">
        <v>13</v>
      </c>
      <c r="G76" s="5" t="s">
        <v>14</v>
      </c>
      <c r="H76" s="24">
        <v>43052</v>
      </c>
      <c r="I76" s="43">
        <f t="shared" si="1"/>
        <v>0</v>
      </c>
      <c r="J76" s="6" t="s">
        <v>15</v>
      </c>
      <c r="K76" s="45" t="s">
        <v>13</v>
      </c>
      <c r="L76" s="25"/>
    </row>
    <row r="77" spans="1:12" ht="50.25" customHeight="1" x14ac:dyDescent="0.2">
      <c r="A77" s="20" t="s">
        <v>176</v>
      </c>
      <c r="B77" s="20" t="s">
        <v>195</v>
      </c>
      <c r="C77" s="19" t="s">
        <v>56</v>
      </c>
      <c r="D77" s="21">
        <v>43053</v>
      </c>
      <c r="E77" s="6" t="s">
        <v>196</v>
      </c>
      <c r="F77" s="7" t="s">
        <v>13</v>
      </c>
      <c r="G77" s="5" t="s">
        <v>14</v>
      </c>
      <c r="H77" s="24">
        <v>43053</v>
      </c>
      <c r="I77" s="43">
        <f t="shared" si="1"/>
        <v>0</v>
      </c>
      <c r="J77" s="6" t="s">
        <v>15</v>
      </c>
      <c r="K77" s="45" t="s">
        <v>13</v>
      </c>
      <c r="L77" s="25"/>
    </row>
    <row r="78" spans="1:12" ht="71.25" customHeight="1" x14ac:dyDescent="0.2">
      <c r="A78" s="20" t="s">
        <v>176</v>
      </c>
      <c r="B78" s="20" t="s">
        <v>197</v>
      </c>
      <c r="C78" s="19" t="s">
        <v>56</v>
      </c>
      <c r="D78" s="21">
        <v>43059</v>
      </c>
      <c r="E78" s="6" t="s">
        <v>207</v>
      </c>
      <c r="F78" s="7" t="s">
        <v>13</v>
      </c>
      <c r="G78" s="5" t="s">
        <v>14</v>
      </c>
      <c r="H78" s="24">
        <v>43059</v>
      </c>
      <c r="I78" s="43">
        <f t="shared" si="1"/>
        <v>0</v>
      </c>
      <c r="J78" s="6" t="s">
        <v>15</v>
      </c>
      <c r="K78" s="45" t="s">
        <v>13</v>
      </c>
      <c r="L78" s="25"/>
    </row>
    <row r="79" spans="1:12" ht="30.75" customHeight="1" x14ac:dyDescent="0.2">
      <c r="A79" s="20" t="s">
        <v>176</v>
      </c>
      <c r="B79" s="20"/>
      <c r="C79" s="19" t="s">
        <v>56</v>
      </c>
      <c r="D79" s="24">
        <v>43082</v>
      </c>
      <c r="E79" s="6" t="s">
        <v>206</v>
      </c>
      <c r="F79" s="19" t="s">
        <v>13</v>
      </c>
      <c r="G79" s="5" t="s">
        <v>14</v>
      </c>
      <c r="H79" s="24">
        <v>43082</v>
      </c>
      <c r="I79" s="43">
        <f t="shared" si="1"/>
        <v>0</v>
      </c>
      <c r="J79" s="19" t="s">
        <v>15</v>
      </c>
      <c r="K79" s="45" t="s">
        <v>13</v>
      </c>
      <c r="L79" s="25"/>
    </row>
    <row r="80" spans="1:12" ht="15.7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 ht="15.7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1:12" ht="15.7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5.7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5.7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5.7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5.7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</sheetData>
  <autoFilter ref="A1:L35"/>
  <dataValidations count="1">
    <dataValidation type="list" allowBlank="1" sqref="F2:F14 F16:F78">
      <formula1>"YES,NO"</formula1>
    </dataValidation>
  </dataValidations>
  <printOptions horizontalCentered="1" gridLines="1"/>
  <pageMargins left="0.7" right="0.7" top="0.75" bottom="0.75" header="0" footer="0"/>
  <pageSetup paperSize="10000" scale="67" fitToHeight="0" pageOrder="overThenDown" orientation="landscape" cellComments="atEnd" r:id="rId1"/>
  <headerFooter>
    <oddHeader>&amp;C&amp;"Arial,Bold"&amp;26BPSU FOI REGISTRY
for January 01 to December 31 2017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"/>
  <sheetViews>
    <sheetView tabSelected="1" view="pageLayout" topLeftCell="B1" zoomScale="90" zoomScaleNormal="70" zoomScalePageLayoutView="90" workbookViewId="0">
      <selection activeCell="J7" sqref="J7"/>
    </sheetView>
  </sheetViews>
  <sheetFormatPr defaultColWidth="14.42578125" defaultRowHeight="15.75" customHeight="1" x14ac:dyDescent="0.2"/>
  <cols>
    <col min="1" max="1" width="14.140625" style="55" customWidth="1"/>
    <col min="2" max="2" width="15.140625" style="55" customWidth="1"/>
    <col min="3" max="3" width="9.28515625" style="55" customWidth="1"/>
    <col min="4" max="4" width="10.42578125" style="55" customWidth="1"/>
    <col min="5" max="5" width="9.28515625" style="55" customWidth="1"/>
    <col min="6" max="6" width="13.140625" style="55" customWidth="1"/>
    <col min="7" max="7" width="4.85546875" style="55" customWidth="1"/>
    <col min="8" max="8" width="13.42578125" style="55" customWidth="1"/>
    <col min="9" max="9" width="11.28515625" style="55" customWidth="1"/>
    <col min="10" max="10" width="11.5703125" style="55" customWidth="1"/>
    <col min="11" max="11" width="10.42578125" style="55" customWidth="1"/>
    <col min="12" max="12" width="13.28515625" style="55" customWidth="1"/>
    <col min="13" max="13" width="10.85546875" style="55" customWidth="1"/>
    <col min="14" max="14" width="11.42578125" style="55" customWidth="1"/>
    <col min="15" max="15" width="11" style="55" customWidth="1"/>
    <col min="16" max="17" width="14.42578125" style="55"/>
    <col min="18" max="18" width="4.42578125" style="55" customWidth="1"/>
    <col min="19" max="19" width="12.5703125" style="55" customWidth="1"/>
    <col min="20" max="21" width="10.42578125" style="55" customWidth="1"/>
    <col min="22" max="22" width="12.42578125" style="55" customWidth="1"/>
    <col min="23" max="23" width="11.5703125" style="55" customWidth="1"/>
    <col min="24" max="24" width="4.42578125" style="55" customWidth="1"/>
    <col min="25" max="16384" width="14.42578125" style="55"/>
  </cols>
  <sheetData>
    <row r="1" spans="1:24" ht="12.75" x14ac:dyDescent="0.2">
      <c r="A1" s="60" t="s">
        <v>16</v>
      </c>
      <c r="B1" s="60" t="s">
        <v>17</v>
      </c>
      <c r="C1" s="60" t="s">
        <v>18</v>
      </c>
      <c r="D1" s="60" t="s">
        <v>19</v>
      </c>
      <c r="E1" s="60" t="s">
        <v>20</v>
      </c>
      <c r="F1" s="60" t="s">
        <v>2</v>
      </c>
      <c r="G1" s="63"/>
      <c r="H1" s="64" t="s">
        <v>21</v>
      </c>
      <c r="I1" s="66" t="s">
        <v>22</v>
      </c>
      <c r="J1" s="61"/>
      <c r="K1" s="61"/>
      <c r="L1" s="61"/>
      <c r="M1" s="61"/>
      <c r="N1" s="61"/>
      <c r="O1" s="61"/>
      <c r="P1" s="67" t="s">
        <v>23</v>
      </c>
      <c r="Q1" s="67" t="s">
        <v>24</v>
      </c>
      <c r="R1" s="57"/>
      <c r="S1" s="68" t="s">
        <v>25</v>
      </c>
      <c r="T1" s="62" t="s">
        <v>26</v>
      </c>
      <c r="U1" s="61"/>
      <c r="V1" s="61"/>
      <c r="W1" s="61"/>
      <c r="X1" s="57"/>
    </row>
    <row r="2" spans="1:24" ht="24" x14ac:dyDescent="0.2">
      <c r="A2" s="61"/>
      <c r="B2" s="61"/>
      <c r="C2" s="61"/>
      <c r="D2" s="61"/>
      <c r="E2" s="61"/>
      <c r="F2" s="61"/>
      <c r="G2" s="61"/>
      <c r="H2" s="65"/>
      <c r="I2" s="58" t="s">
        <v>14</v>
      </c>
      <c r="J2" s="58" t="s">
        <v>27</v>
      </c>
      <c r="K2" s="58" t="s">
        <v>28</v>
      </c>
      <c r="L2" s="15" t="s">
        <v>29</v>
      </c>
      <c r="M2" s="15" t="s">
        <v>30</v>
      </c>
      <c r="N2" s="15" t="s">
        <v>31</v>
      </c>
      <c r="O2" s="15" t="s">
        <v>32</v>
      </c>
      <c r="P2" s="61"/>
      <c r="Q2" s="61"/>
      <c r="R2" s="57"/>
      <c r="S2" s="61"/>
      <c r="T2" s="56" t="s">
        <v>33</v>
      </c>
      <c r="U2" s="56" t="s">
        <v>34</v>
      </c>
      <c r="V2" s="56" t="s">
        <v>35</v>
      </c>
      <c r="W2" s="56" t="s">
        <v>36</v>
      </c>
      <c r="X2" s="57"/>
    </row>
    <row r="3" spans="1:24" s="13" customFormat="1" ht="192" customHeight="1" x14ac:dyDescent="0.2">
      <c r="A3" s="11" t="s">
        <v>37</v>
      </c>
      <c r="B3" s="11" t="s">
        <v>38</v>
      </c>
      <c r="C3" s="11" t="s">
        <v>39</v>
      </c>
      <c r="D3" s="11" t="s">
        <v>40</v>
      </c>
      <c r="E3" s="11" t="s">
        <v>12</v>
      </c>
      <c r="F3" s="11" t="s">
        <v>41</v>
      </c>
      <c r="G3" s="57"/>
      <c r="H3" s="11" t="s">
        <v>42</v>
      </c>
      <c r="I3" s="11" t="s">
        <v>43</v>
      </c>
      <c r="J3" s="11" t="s">
        <v>44</v>
      </c>
      <c r="K3" s="11" t="s">
        <v>45</v>
      </c>
      <c r="L3" s="11" t="s">
        <v>46</v>
      </c>
      <c r="M3" s="11" t="s">
        <v>47</v>
      </c>
      <c r="N3" s="11" t="s">
        <v>48</v>
      </c>
      <c r="O3" s="11" t="s">
        <v>49</v>
      </c>
      <c r="P3" s="11" t="s">
        <v>50</v>
      </c>
      <c r="Q3" s="11" t="s">
        <v>57</v>
      </c>
      <c r="R3" s="57"/>
      <c r="S3" s="11" t="s">
        <v>51</v>
      </c>
      <c r="T3" s="11" t="s">
        <v>52</v>
      </c>
      <c r="U3" s="11" t="s">
        <v>53</v>
      </c>
      <c r="V3" s="11" t="s">
        <v>54</v>
      </c>
      <c r="W3" s="11" t="s">
        <v>55</v>
      </c>
      <c r="X3" s="12"/>
    </row>
    <row r="4" spans="1:24" ht="38.25" customHeight="1" x14ac:dyDescent="0.2">
      <c r="A4" s="1" t="s">
        <v>208</v>
      </c>
      <c r="B4" s="1" t="s">
        <v>208</v>
      </c>
      <c r="C4" s="1" t="s">
        <v>209</v>
      </c>
      <c r="D4" s="1" t="s">
        <v>210</v>
      </c>
      <c r="E4" s="1" t="s">
        <v>58</v>
      </c>
      <c r="F4" s="1" t="s">
        <v>211</v>
      </c>
      <c r="G4" s="57"/>
      <c r="H4" s="1">
        <f>COUNTIF('2017 FOI Registry_BPSU'!$A$2:$A$29,"*")</f>
        <v>28</v>
      </c>
      <c r="I4" s="1">
        <f>COUNTIF('2017 FOI Registry_BPSU'!$G$2:$G$29,$I$2)</f>
        <v>28</v>
      </c>
      <c r="J4" s="1">
        <f>COUNTIF('2017 FOI Registry_BPSU'!$G$2:$G$29,$J$2)</f>
        <v>0</v>
      </c>
      <c r="K4" s="1">
        <f>COUNTIF('2017 FOI Registry_BPSU'!$G$2:$G$29,$K$2)</f>
        <v>0</v>
      </c>
      <c r="L4" s="1">
        <f>COUNTIF('2017 FOI Registry_BPSU'!$G$2:$G$29,$L$2)</f>
        <v>0</v>
      </c>
      <c r="M4" s="1">
        <f>COUNTIF('2017 FOI Registry_BPSU'!$G$2:$G$29,$M$2)</f>
        <v>0</v>
      </c>
      <c r="N4" s="1">
        <f>COUNTIF('2017 FOI Registry_BPSU'!$G$2:$G$29,$N$2)</f>
        <v>0</v>
      </c>
      <c r="O4" s="1">
        <f>COUNTIF('2017 FOI Registry_BPSU'!$G$2:$G$29,$O$2)</f>
        <v>0</v>
      </c>
      <c r="P4" s="10">
        <f>SUM('2017 FOI Registry_BPSU'!$I$2:$I$29)</f>
        <v>14</v>
      </c>
      <c r="Q4" s="3">
        <f>P4/H4</f>
        <v>0.5</v>
      </c>
      <c r="R4" s="57"/>
      <c r="S4" s="1">
        <f>COUNTIF('2017 FOI Registry_BPSU'!$G2:$G29,S2)</f>
        <v>0</v>
      </c>
      <c r="T4" s="1">
        <f>COUNTIF('2017 FOI Registry_BPSU'!$G2:$G29,T2)</f>
        <v>0</v>
      </c>
      <c r="U4" s="1">
        <f>COUNTIF('2017 FOI Registry_BPSU'!$G2:$G29,U2)</f>
        <v>0</v>
      </c>
      <c r="V4" s="1">
        <f>COUNTIF('2017 FOI Registry_BPSU'!$G2:$G29,V2)</f>
        <v>0</v>
      </c>
      <c r="W4" s="1">
        <f>COUNTIF('2017 FOI Registry_BPSU'!$G2:$G29,W2)</f>
        <v>0</v>
      </c>
      <c r="X4" s="4"/>
    </row>
    <row r="5" spans="1:24" ht="38.25" customHeight="1" x14ac:dyDescent="0.2">
      <c r="A5" s="1" t="s">
        <v>208</v>
      </c>
      <c r="B5" s="1" t="s">
        <v>208</v>
      </c>
      <c r="C5" s="1" t="s">
        <v>209</v>
      </c>
      <c r="D5" s="1" t="s">
        <v>210</v>
      </c>
      <c r="E5" s="1" t="s">
        <v>105</v>
      </c>
      <c r="F5" s="1" t="s">
        <v>211</v>
      </c>
      <c r="G5" s="2"/>
      <c r="H5" s="1">
        <f>COUNTIF('2017 FOI Registry_BPSU'!$A$30:$A$46,"*")</f>
        <v>17</v>
      </c>
      <c r="I5" s="1">
        <f>COUNTIF('2017 FOI Registry_BPSU'!$G$30:$G$46,$I$2)</f>
        <v>17</v>
      </c>
      <c r="J5" s="1">
        <f>COUNTIF('2017 FOI Registry_BPSU'!$G$30:$G$46,$J$2)</f>
        <v>0</v>
      </c>
      <c r="K5" s="1">
        <f>COUNTIF('2017 FOI Registry_BPSU'!$G$30:$G$46,$K$2)</f>
        <v>0</v>
      </c>
      <c r="L5" s="1">
        <f>COUNTIF('2017 FOI Registry_BPSU'!$G$30:$G$46,$L$2)</f>
        <v>0</v>
      </c>
      <c r="M5" s="1">
        <f>COUNTIF('2017 FOI Registry_BPSU'!$G$30:$G$46,$M$2)</f>
        <v>0</v>
      </c>
      <c r="N5" s="1">
        <f>COUNTIF('2017 FOI Registry_BPSU'!$G$30:$G$46,$N$2)</f>
        <v>0</v>
      </c>
      <c r="O5" s="1">
        <f>COUNTIF('2017 FOI Registry_BPSU'!$G$30:$G$46,$O$2)</f>
        <v>0</v>
      </c>
      <c r="P5" s="10">
        <f>SUM('2017 FOI Registry_BPSU'!$I$30:$I$46)</f>
        <v>8</v>
      </c>
      <c r="Q5" s="3">
        <f>P5/H5</f>
        <v>0.47058823529411764</v>
      </c>
      <c r="R5" s="2"/>
      <c r="S5" s="1">
        <f>COUNTIF('2017 FOI Registry_BPSU'!$G30:$G46,S3)</f>
        <v>0</v>
      </c>
      <c r="T5" s="59">
        <f>COUNTIF('2017 FOI Registry_BPSU'!$G30:$G46,T3)</f>
        <v>0</v>
      </c>
      <c r="U5" s="1">
        <f>COUNTIF('2017 FOI Registry_BPSU'!$G30:$G46,U3)</f>
        <v>0</v>
      </c>
      <c r="V5" s="1">
        <f>COUNTIF('2017 FOI Registry_BPSU'!$G30:$G46,V3)</f>
        <v>0</v>
      </c>
      <c r="W5" s="1">
        <f>COUNTIF('2017 FOI Registry_BPSU'!$G30:$G46,W3)</f>
        <v>0</v>
      </c>
      <c r="X5" s="4"/>
    </row>
    <row r="6" spans="1:24" ht="38.25" x14ac:dyDescent="0.2">
      <c r="A6" s="1" t="s">
        <v>208</v>
      </c>
      <c r="B6" s="1" t="s">
        <v>208</v>
      </c>
      <c r="C6" s="1" t="s">
        <v>209</v>
      </c>
      <c r="D6" s="1" t="s">
        <v>210</v>
      </c>
      <c r="E6" s="1" t="s">
        <v>137</v>
      </c>
      <c r="F6" s="1" t="s">
        <v>211</v>
      </c>
      <c r="G6" s="2"/>
      <c r="H6" s="1">
        <f>COUNTIF('2017 FOI Registry_BPSU'!$A$47:$A$65,"*")</f>
        <v>19</v>
      </c>
      <c r="I6" s="1">
        <f>COUNTIF('2017 FOI Registry_BPSU'!$G$47:$G$65,$I$2)</f>
        <v>19</v>
      </c>
      <c r="J6" s="1">
        <f>COUNTIF('2017 FOI Registry_BPSU'!$G$47:$G$65,$J$2)</f>
        <v>0</v>
      </c>
      <c r="K6" s="1">
        <f>COUNTIF('2017 FOI Registry_BPSU'!$G$47:$G$65,$K$2)</f>
        <v>0</v>
      </c>
      <c r="L6" s="1">
        <f>COUNTIF('2017 FOI Registry_BPSU'!$G$47:$G$65,$L$2)</f>
        <v>0</v>
      </c>
      <c r="M6" s="1">
        <f>COUNTIF('2017 FOI Registry_BPSU'!$G$47:$G$65,$M$2)</f>
        <v>0</v>
      </c>
      <c r="N6" s="1">
        <f>COUNTIF('2017 FOI Registry_BPSU'!$G$47:$G$65,$N$2)</f>
        <v>0</v>
      </c>
      <c r="O6" s="1">
        <f>COUNTIF('2017 FOI Registry_BPSU'!$G$47:$G$65,$O$2)</f>
        <v>0</v>
      </c>
      <c r="P6" s="10">
        <f>SUM('2017 FOI Registry_BPSU'!$I$47:$I$65)</f>
        <v>6</v>
      </c>
      <c r="Q6" s="3">
        <f>P6/H6</f>
        <v>0.31578947368421051</v>
      </c>
      <c r="R6" s="2"/>
      <c r="S6" s="1">
        <f>COUNTIF('2017 FOI Registry_BPSU'!$G47:$G65,S4)</f>
        <v>0</v>
      </c>
      <c r="T6" s="1">
        <f>COUNTIF('2017 FOI Registry_BPSU'!$G47:$G65,T4)</f>
        <v>0</v>
      </c>
      <c r="U6" s="1">
        <f>COUNTIF('2017 FOI Registry_BPSU'!$G47:$G65,U4)</f>
        <v>0</v>
      </c>
      <c r="V6" s="1">
        <f>COUNTIF('2017 FOI Registry_BPSU'!$G47:$G65,V4)</f>
        <v>0</v>
      </c>
      <c r="W6" s="1">
        <f>COUNTIF('2017 FOI Registry_BPSU'!$G47:$G65,W4)</f>
        <v>0</v>
      </c>
      <c r="X6" s="4"/>
    </row>
    <row r="7" spans="1:24" ht="38.25" x14ac:dyDescent="0.2">
      <c r="A7" s="1" t="s">
        <v>208</v>
      </c>
      <c r="B7" s="1" t="s">
        <v>208</v>
      </c>
      <c r="C7" s="1" t="s">
        <v>209</v>
      </c>
      <c r="D7" s="1" t="s">
        <v>210</v>
      </c>
      <c r="E7" s="1" t="s">
        <v>176</v>
      </c>
      <c r="F7" s="1" t="s">
        <v>211</v>
      </c>
      <c r="G7" s="2"/>
      <c r="H7" s="1">
        <f>COUNTIF('2017 FOI Registry_BPSU'!$A$66:$A$79,"*")</f>
        <v>14</v>
      </c>
      <c r="I7" s="1">
        <f>COUNTIF('2017 FOI Registry_BPSU'!$G$66:$G$79,$I$2)</f>
        <v>14</v>
      </c>
      <c r="J7" s="1">
        <f>COUNTIF('2017 FOI Registry_BPSU'!$G$66:$G$79,$J$2)</f>
        <v>0</v>
      </c>
      <c r="K7" s="1">
        <f>COUNTIF('2017 FOI Registry_BPSU'!$G$66:$G$79,$K$2)</f>
        <v>0</v>
      </c>
      <c r="L7" s="1">
        <f>COUNTIF('2017 FOI Registry_BPSU'!$G$66:$G$79,$L$2)</f>
        <v>0</v>
      </c>
      <c r="M7" s="1">
        <f>COUNTIF('2017 FOI Registry_BPSU'!$G$66:$G$79,$M$2)</f>
        <v>0</v>
      </c>
      <c r="N7" s="1">
        <f>COUNTIF('2017 FOI Registry_BPSU'!$G$66:$G$79,$N$2)</f>
        <v>0</v>
      </c>
      <c r="O7" s="1">
        <f>COUNTIF('2017 FOI Registry_BPSU'!$G$66:$G$79,$O$2)</f>
        <v>0</v>
      </c>
      <c r="P7" s="10">
        <f>SUM('2017 FOI Registry_BPSU'!$I$66:$I$79)</f>
        <v>5</v>
      </c>
      <c r="Q7" s="3">
        <f>P7/H7</f>
        <v>0.35714285714285715</v>
      </c>
      <c r="R7" s="2"/>
      <c r="S7" s="1">
        <f>COUNTIF('2017 FOI Registry_BPSU'!$G66:$G79,S5)</f>
        <v>0</v>
      </c>
      <c r="T7" s="1">
        <f>COUNTIF('2017 FOI Registry_BPSU'!$G66:$G79,T5)</f>
        <v>0</v>
      </c>
      <c r="U7" s="1">
        <f>COUNTIF('2017 FOI Registry_BPSU'!$G66:$G79,U5)</f>
        <v>0</v>
      </c>
      <c r="V7" s="1">
        <f>COUNTIF('2017 FOI Registry_BPSU'!$G66:$G79,V5)</f>
        <v>0</v>
      </c>
      <c r="W7" s="1">
        <f>COUNTIF('2017 FOI Registry_BPSU'!$G66:$G79,W5)</f>
        <v>0</v>
      </c>
      <c r="X7" s="4"/>
    </row>
  </sheetData>
  <mergeCells count="13">
    <mergeCell ref="T1:W1"/>
    <mergeCell ref="G1:G2"/>
    <mergeCell ref="H1:H2"/>
    <mergeCell ref="I1:O1"/>
    <mergeCell ref="P1:P2"/>
    <mergeCell ref="Q1:Q2"/>
    <mergeCell ref="S1:S2"/>
    <mergeCell ref="F1:F2"/>
    <mergeCell ref="A1:A2"/>
    <mergeCell ref="B1:B2"/>
    <mergeCell ref="C1:C2"/>
    <mergeCell ref="D1:D2"/>
    <mergeCell ref="E1:E2"/>
  </mergeCells>
  <dataValidations count="3">
    <dataValidation type="list" allowBlank="1" sqref="E4:E7">
      <formula1>"2016-Q4,2017-Q1,2017-Q2,2017-Q3,2017-Q4,2018-Q1"</formula1>
    </dataValidation>
    <dataValidation type="list" allowBlank="1" sqref="F4:F7">
      <formula1>"eFOI,STANDARD"</formula1>
    </dataValidation>
    <dataValidation type="list" allowBlank="1" sqref="D4:D7">
      <formula1>"NGA,GOCC,SUC,LWD,LGU"</formula1>
    </dataValidation>
  </dataValidations>
  <printOptions horizontalCentered="1" gridLines="1"/>
  <pageMargins left="0" right="0" top="0.74803149606299213" bottom="0.74803149606299213" header="0" footer="0"/>
  <pageSetup paperSize="10000" scale="61" pageOrder="overThenDown" orientation="landscape" cellComments="atEnd" r:id="rId1"/>
  <headerFooter>
    <oddHeader>&amp;C&amp;"Arial,Bold"&amp;26BPSU FOI SUMMARY REPORT
for January 01 to December 31 2017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 FOI Registry_BPSU</vt:lpstr>
      <vt:lpstr>2017 FOI Summary_BPSU</vt:lpstr>
      <vt:lpstr>'2017 FOI Summary_BPSU'!Print_Area</vt:lpstr>
      <vt:lpstr>'2017 FOI Registry_BPSU'!Print_Titles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Elfred del Rosario</dc:creator>
  <cp:lastModifiedBy>mam deng</cp:lastModifiedBy>
  <cp:lastPrinted>2019-01-31T03:19:17Z</cp:lastPrinted>
  <dcterms:created xsi:type="dcterms:W3CDTF">2018-04-03T05:40:40Z</dcterms:created>
  <dcterms:modified xsi:type="dcterms:W3CDTF">2019-02-01T00:02:01Z</dcterms:modified>
</cp:coreProperties>
</file>